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lyne\Desktop\"/>
    </mc:Choice>
  </mc:AlternateContent>
  <bookViews>
    <workbookView xWindow="0" yWindow="0" windowWidth="12150" windowHeight="6945"/>
  </bookViews>
  <sheets>
    <sheet name="Plan1" sheetId="1" r:id="rId1"/>
  </sheets>
  <definedNames>
    <definedName name="_xlnm.Print_Area" localSheetId="0">Plan1!$A$1:$F$31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E26" i="1"/>
  <c r="E28" i="1" l="1"/>
  <c r="E21" i="1"/>
  <c r="F21" i="1" s="1"/>
  <c r="E30" i="1"/>
  <c r="F30" i="1" s="1"/>
  <c r="E17" i="1"/>
  <c r="E14" i="1"/>
  <c r="F14" i="1" s="1"/>
  <c r="E13" i="1"/>
  <c r="F13" i="1" s="1"/>
  <c r="E10" i="1"/>
  <c r="E7" i="1"/>
  <c r="F7" i="1" s="1"/>
  <c r="E4" i="1"/>
  <c r="F4" i="1" s="1"/>
  <c r="E3" i="1"/>
  <c r="F3" i="1" s="1"/>
  <c r="F5" i="1"/>
  <c r="F6" i="1"/>
  <c r="F8" i="1"/>
  <c r="F9" i="1"/>
  <c r="F10" i="1"/>
  <c r="F11" i="1"/>
  <c r="F12" i="1"/>
  <c r="F15" i="1"/>
  <c r="F16" i="1"/>
  <c r="F17" i="1"/>
  <c r="F18" i="1"/>
  <c r="F19" i="1"/>
  <c r="F20" i="1"/>
  <c r="F22" i="1"/>
  <c r="F23" i="1"/>
  <c r="F24" i="1"/>
  <c r="F25" i="1"/>
  <c r="F26" i="1"/>
  <c r="F28" i="1"/>
  <c r="F29" i="1"/>
  <c r="F31" i="1"/>
</calcChain>
</file>

<file path=xl/sharedStrings.xml><?xml version="1.0" encoding="utf-8"?>
<sst xmlns="http://schemas.openxmlformats.org/spreadsheetml/2006/main" count="33" uniqueCount="33">
  <si>
    <t>ABRAÇADEIRA GALVANIZADA P/ ELETRODUTO COM CUNHA 3"</t>
  </si>
  <si>
    <t>Loja Eletrica</t>
  </si>
  <si>
    <t>Eletrica Lucio</t>
  </si>
  <si>
    <t>Eletro Sol</t>
  </si>
  <si>
    <t>Média</t>
  </si>
  <si>
    <t>ARAME GALVANIZADO 12 BWG</t>
  </si>
  <si>
    <t>ARMAÇÃO REX ESTRIBO</t>
  </si>
  <si>
    <t>ARRUELA ALUMINIO P/ ELETRODUTO I  1"</t>
  </si>
  <si>
    <t>BUCHA ALUMINIO PARA ELTRODUTO I 1"</t>
  </si>
  <si>
    <t>ARRUELA ALUMINIO P/ ELETRODUTO M  2 1/2"</t>
  </si>
  <si>
    <t>BUCHA ALUMINIO P/ ELETRODUTO M  2 1/2"</t>
  </si>
  <si>
    <t>BUCHA NYLON FIXAÇÃO S-10 S/ PARAFUSO</t>
  </si>
  <si>
    <t>PARAFUSO AUTO ATRAV COM CABEÇA SEXTAVADA 5.0X65 MM</t>
  </si>
  <si>
    <t>CABEÇOTE ALUMINIO M 2 1/2"</t>
  </si>
  <si>
    <t>CABO FLEXVIEL 750 V 35 MM</t>
  </si>
  <si>
    <t>CABO 1 KV 95 MM</t>
  </si>
  <si>
    <t>CAIXA CEMIG CM 03</t>
  </si>
  <si>
    <t>CONECTOR PARA FENDA PRESSÃO 95 MM2</t>
  </si>
  <si>
    <t>CURVA GALVANIZADA 90 GR. 2 1/2</t>
  </si>
  <si>
    <t>CURVA PVC ROSC 1" 90 g</t>
  </si>
  <si>
    <t>ELETRODUTO GALV. 2 1/2 3,35 MM 3 MT</t>
  </si>
  <si>
    <t>ELETRODUTO PVC C/ ROSC. I 1"  3MT</t>
  </si>
  <si>
    <t>HASTE TERRA  GALV. C</t>
  </si>
  <si>
    <t>ISOLADOR PORCELANA  BT 72X72 P/ REX</t>
  </si>
  <si>
    <t>POSTE AÇO GALV FG PA6 127 MM 4,75 MM 7,0 M</t>
  </si>
  <si>
    <t>TAMPAO ALUMINIO COM ROSCA 127 MM</t>
  </si>
  <si>
    <t>TERMINAL COMP 95 MM M 12</t>
  </si>
  <si>
    <t>TERMINAL COMP. CABO FELX PR MM2 PINO MAÇICO TCM</t>
  </si>
  <si>
    <t>CURVA PVC S M 2 1/2</t>
  </si>
  <si>
    <t>LUVA GALVANIZADA P ELETRODUTO 21/2</t>
  </si>
  <si>
    <t>QUADRO S S  B 70 50 DIN UL 225 A</t>
  </si>
  <si>
    <t>KIT BT DIS DIN TG 70X225A</t>
  </si>
  <si>
    <t>DISJUNTOR 3X0200A 240 V 65 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</si>
</sst>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Fill="1" applyBorder="1"/>
    <xf numFmtId="0" fontId="0" fillId="4" borderId="1" xfId="0" applyFill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>
      <selection activeCell="D16" sqref="D16"/>
    </sheetView>
  </sheetViews>
  <sheetFormatPr defaultRowHeight="15" x14ac:dyDescent="0.25"/>
  <cols>
    <col min="1" max="1" width="6" customWidth="1"/>
    <col min="2" max="2" width="59" customWidth="1"/>
    <col min="3" max="3" width="11" customWidth="1"/>
    <col min="4" max="5" width="11.7109375" customWidth="1"/>
    <col min="6" max="6" width="13.140625" customWidth="1"/>
  </cols>
  <sheetData>
    <row r="1" spans="1:6" x14ac:dyDescent="0.25">
      <c r="A1" s="1"/>
      <c r="B1" s="1"/>
      <c r="C1" s="6" t="s">
        <v>1</v>
      </c>
      <c r="D1" s="7" t="s">
        <v>2</v>
      </c>
      <c r="E1" s="7" t="s">
        <v>3</v>
      </c>
      <c r="F1" s="8" t="s">
        <v>4</v>
      </c>
    </row>
    <row r="2" spans="1:6" x14ac:dyDescent="0.25">
      <c r="A2" s="1"/>
      <c r="B2" s="1"/>
      <c r="C2" s="6"/>
      <c r="D2" s="7"/>
      <c r="E2" s="7"/>
      <c r="F2" s="8"/>
    </row>
    <row r="3" spans="1:6" x14ac:dyDescent="0.25">
      <c r="A3" s="1">
        <v>1</v>
      </c>
      <c r="B3" s="1" t="s">
        <v>0</v>
      </c>
      <c r="C3" s="1">
        <v>1.87</v>
      </c>
      <c r="D3" s="1">
        <v>1.08</v>
      </c>
      <c r="E3" s="1">
        <f>5.4/6</f>
        <v>0.9</v>
      </c>
      <c r="F3" s="1">
        <f>ROUND(MEDIAN(C3:E3),2)</f>
        <v>1.08</v>
      </c>
    </row>
    <row r="4" spans="1:6" x14ac:dyDescent="0.25">
      <c r="A4" s="1">
        <v>2</v>
      </c>
      <c r="B4" s="1" t="s">
        <v>5</v>
      </c>
      <c r="C4" s="1">
        <v>8.7200000000000006</v>
      </c>
      <c r="D4" s="1">
        <v>12</v>
      </c>
      <c r="E4" s="1">
        <f>16.9/2</f>
        <v>8.4499999999999993</v>
      </c>
      <c r="F4" s="1">
        <f t="shared" ref="F4:F31" si="0">ROUND(MEDIAN(C4:E4),2)</f>
        <v>8.7200000000000006</v>
      </c>
    </row>
    <row r="5" spans="1:6" x14ac:dyDescent="0.25">
      <c r="A5" s="1">
        <v>3</v>
      </c>
      <c r="B5" s="1" t="s">
        <v>6</v>
      </c>
      <c r="C5" s="1">
        <v>8.7100000000000009</v>
      </c>
      <c r="D5" s="1">
        <v>9.5</v>
      </c>
      <c r="E5" s="1">
        <v>8</v>
      </c>
      <c r="F5" s="1">
        <f t="shared" si="0"/>
        <v>8.7100000000000009</v>
      </c>
    </row>
    <row r="6" spans="1:6" x14ac:dyDescent="0.25">
      <c r="A6" s="1">
        <v>4</v>
      </c>
      <c r="B6" s="1" t="s">
        <v>8</v>
      </c>
      <c r="C6" s="1">
        <v>0.51</v>
      </c>
      <c r="D6" s="1">
        <v>0.46</v>
      </c>
      <c r="E6" s="1">
        <v>0.7</v>
      </c>
      <c r="F6" s="1">
        <f t="shared" si="0"/>
        <v>0.51</v>
      </c>
    </row>
    <row r="7" spans="1:6" x14ac:dyDescent="0.25">
      <c r="A7" s="1">
        <v>5</v>
      </c>
      <c r="B7" s="1" t="s">
        <v>7</v>
      </c>
      <c r="C7" s="1">
        <v>0.34</v>
      </c>
      <c r="D7" s="1">
        <v>0.35</v>
      </c>
      <c r="E7" s="1">
        <f>6/2</f>
        <v>3</v>
      </c>
      <c r="F7" s="1">
        <f t="shared" si="0"/>
        <v>0.35</v>
      </c>
    </row>
    <row r="8" spans="1:6" x14ac:dyDescent="0.25">
      <c r="A8" s="1">
        <v>6</v>
      </c>
      <c r="B8" s="1" t="s">
        <v>9</v>
      </c>
      <c r="C8" s="1">
        <v>1.32</v>
      </c>
      <c r="D8" s="1">
        <v>2.4700000000000002</v>
      </c>
      <c r="E8" s="2"/>
      <c r="F8" s="1">
        <f t="shared" si="0"/>
        <v>1.9</v>
      </c>
    </row>
    <row r="9" spans="1:6" x14ac:dyDescent="0.25">
      <c r="A9" s="1">
        <v>7</v>
      </c>
      <c r="B9" s="1" t="s">
        <v>10</v>
      </c>
      <c r="C9" s="1">
        <v>2.0099999999999998</v>
      </c>
      <c r="D9" s="1">
        <v>1.78</v>
      </c>
      <c r="E9" s="2"/>
      <c r="F9" s="1">
        <f t="shared" si="0"/>
        <v>1.9</v>
      </c>
    </row>
    <row r="10" spans="1:6" x14ac:dyDescent="0.25">
      <c r="A10" s="1">
        <v>8</v>
      </c>
      <c r="B10" s="1" t="s">
        <v>11</v>
      </c>
      <c r="C10" s="1">
        <v>0.34</v>
      </c>
      <c r="D10" s="1">
        <v>0.89</v>
      </c>
      <c r="E10" s="1">
        <f>9/6</f>
        <v>1.5</v>
      </c>
      <c r="F10" s="1">
        <f t="shared" si="0"/>
        <v>0.89</v>
      </c>
    </row>
    <row r="11" spans="1:6" x14ac:dyDescent="0.25">
      <c r="A11" s="1">
        <v>9</v>
      </c>
      <c r="B11" s="1" t="s">
        <v>12</v>
      </c>
      <c r="C11" s="1">
        <v>0.21</v>
      </c>
      <c r="D11" s="1">
        <v>0.1</v>
      </c>
      <c r="E11" s="1"/>
      <c r="F11" s="1">
        <f t="shared" si="0"/>
        <v>0.16</v>
      </c>
    </row>
    <row r="12" spans="1:6" x14ac:dyDescent="0.25">
      <c r="A12" s="1">
        <v>10</v>
      </c>
      <c r="B12" s="1" t="s">
        <v>13</v>
      </c>
      <c r="C12" s="1">
        <v>7.09</v>
      </c>
      <c r="D12" s="3">
        <v>11.8</v>
      </c>
      <c r="E12" s="1">
        <v>5.9</v>
      </c>
      <c r="F12" s="1">
        <f t="shared" si="0"/>
        <v>7.09</v>
      </c>
    </row>
    <row r="13" spans="1:6" x14ac:dyDescent="0.25">
      <c r="A13" s="1">
        <v>11</v>
      </c>
      <c r="B13" s="1" t="s">
        <v>14</v>
      </c>
      <c r="C13" s="1">
        <v>9.73</v>
      </c>
      <c r="D13" s="1">
        <v>10.91</v>
      </c>
      <c r="E13" s="1">
        <f>139.2/12</f>
        <v>11.6</v>
      </c>
      <c r="F13" s="1">
        <f t="shared" si="0"/>
        <v>10.91</v>
      </c>
    </row>
    <row r="14" spans="1:6" x14ac:dyDescent="0.25">
      <c r="A14" s="1">
        <v>12</v>
      </c>
      <c r="B14" s="1" t="s">
        <v>15</v>
      </c>
      <c r="C14" s="1">
        <v>27.8</v>
      </c>
      <c r="D14" s="1">
        <v>31.2</v>
      </c>
      <c r="E14" s="1">
        <f>450/15</f>
        <v>30</v>
      </c>
      <c r="F14" s="1">
        <f t="shared" si="0"/>
        <v>30</v>
      </c>
    </row>
    <row r="15" spans="1:6" x14ac:dyDescent="0.25">
      <c r="A15" s="1">
        <v>13</v>
      </c>
      <c r="B15" s="1" t="s">
        <v>16</v>
      </c>
      <c r="C15" s="1">
        <v>157.13999999999999</v>
      </c>
      <c r="D15" s="1">
        <v>194.8</v>
      </c>
      <c r="E15" s="1">
        <v>161</v>
      </c>
      <c r="F15" s="1">
        <f t="shared" si="0"/>
        <v>161</v>
      </c>
    </row>
    <row r="16" spans="1:6" x14ac:dyDescent="0.25">
      <c r="A16" s="1">
        <v>14</v>
      </c>
      <c r="B16" s="1" t="s">
        <v>17</v>
      </c>
      <c r="C16" s="1">
        <v>7.18</v>
      </c>
      <c r="D16" s="3">
        <v>10.8</v>
      </c>
      <c r="E16" s="1">
        <v>6.5</v>
      </c>
      <c r="F16" s="1">
        <f t="shared" si="0"/>
        <v>7.18</v>
      </c>
    </row>
    <row r="17" spans="1:6" x14ac:dyDescent="0.25">
      <c r="A17" s="1">
        <v>15</v>
      </c>
      <c r="B17" s="1" t="s">
        <v>18</v>
      </c>
      <c r="C17" s="1">
        <v>41.78</v>
      </c>
      <c r="D17" s="1">
        <v>58.9</v>
      </c>
      <c r="E17" s="1">
        <f>180/3</f>
        <v>60</v>
      </c>
      <c r="F17" s="1">
        <f t="shared" si="0"/>
        <v>58.9</v>
      </c>
    </row>
    <row r="18" spans="1:6" x14ac:dyDescent="0.25">
      <c r="A18" s="1">
        <v>16</v>
      </c>
      <c r="B18" s="1" t="s">
        <v>19</v>
      </c>
      <c r="C18" s="1">
        <v>0.66</v>
      </c>
      <c r="D18" s="1">
        <v>1.1499999999999999</v>
      </c>
      <c r="E18" s="1">
        <v>0.7</v>
      </c>
      <c r="F18" s="1">
        <f t="shared" si="0"/>
        <v>0.7</v>
      </c>
    </row>
    <row r="19" spans="1:6" x14ac:dyDescent="0.25">
      <c r="A19" s="1">
        <v>17</v>
      </c>
      <c r="B19" s="1" t="s">
        <v>20</v>
      </c>
      <c r="C19" s="1">
        <v>115.29</v>
      </c>
      <c r="D19" s="1">
        <v>210</v>
      </c>
      <c r="E19" s="1">
        <v>170</v>
      </c>
      <c r="F19" s="1">
        <f t="shared" si="0"/>
        <v>170</v>
      </c>
    </row>
    <row r="20" spans="1:6" x14ac:dyDescent="0.25">
      <c r="A20" s="1">
        <v>18</v>
      </c>
      <c r="B20" s="1" t="s">
        <v>21</v>
      </c>
      <c r="C20" s="1">
        <v>4</v>
      </c>
      <c r="D20" s="1">
        <v>7.6</v>
      </c>
      <c r="E20" s="1">
        <v>4.84</v>
      </c>
      <c r="F20" s="1">
        <f t="shared" si="0"/>
        <v>4.84</v>
      </c>
    </row>
    <row r="21" spans="1:6" x14ac:dyDescent="0.25">
      <c r="A21" s="1">
        <v>19</v>
      </c>
      <c r="B21" s="1" t="s">
        <v>22</v>
      </c>
      <c r="C21" s="1">
        <v>31.98</v>
      </c>
      <c r="D21" s="1">
        <v>37</v>
      </c>
      <c r="E21" s="1">
        <f>99/3</f>
        <v>33</v>
      </c>
      <c r="F21" s="1">
        <f t="shared" si="0"/>
        <v>33</v>
      </c>
    </row>
    <row r="22" spans="1:6" x14ac:dyDescent="0.25">
      <c r="A22" s="1">
        <v>20</v>
      </c>
      <c r="B22" s="1" t="s">
        <v>23</v>
      </c>
      <c r="C22" s="1">
        <v>3.16</v>
      </c>
      <c r="D22" s="4">
        <v>3.53</v>
      </c>
      <c r="E22" s="1">
        <v>2.86</v>
      </c>
      <c r="F22" s="1">
        <f t="shared" si="0"/>
        <v>3.16</v>
      </c>
    </row>
    <row r="23" spans="1:6" x14ac:dyDescent="0.25">
      <c r="A23" s="1">
        <v>21</v>
      </c>
      <c r="B23" s="1" t="s">
        <v>24</v>
      </c>
      <c r="C23" s="1">
        <v>685.84</v>
      </c>
      <c r="D23" s="1">
        <v>980</v>
      </c>
      <c r="E23" s="1">
        <v>7891</v>
      </c>
      <c r="F23" s="1">
        <f t="shared" si="0"/>
        <v>980</v>
      </c>
    </row>
    <row r="24" spans="1:6" x14ac:dyDescent="0.25">
      <c r="A24" s="1">
        <v>22</v>
      </c>
      <c r="B24" s="1" t="s">
        <v>25</v>
      </c>
      <c r="C24" s="1">
        <v>5.9</v>
      </c>
      <c r="D24" s="1">
        <v>4</v>
      </c>
      <c r="E24" s="1">
        <v>4.68</v>
      </c>
      <c r="F24" s="1">
        <f t="shared" si="0"/>
        <v>4.68</v>
      </c>
    </row>
    <row r="25" spans="1:6" x14ac:dyDescent="0.25">
      <c r="A25" s="1">
        <v>23</v>
      </c>
      <c r="B25" s="1" t="s">
        <v>26</v>
      </c>
      <c r="C25" s="1">
        <v>3.22</v>
      </c>
      <c r="D25" s="1">
        <v>6.49</v>
      </c>
      <c r="E25" s="1">
        <v>5.2</v>
      </c>
      <c r="F25" s="1">
        <f t="shared" si="0"/>
        <v>5.2</v>
      </c>
    </row>
    <row r="26" spans="1:6" x14ac:dyDescent="0.25">
      <c r="A26" s="1">
        <v>24</v>
      </c>
      <c r="B26" s="1" t="s">
        <v>27</v>
      </c>
      <c r="C26" s="1">
        <v>16.71</v>
      </c>
      <c r="D26" s="1">
        <v>19.8</v>
      </c>
      <c r="E26" s="1">
        <f>114/6</f>
        <v>19</v>
      </c>
      <c r="F26" s="1">
        <f t="shared" si="0"/>
        <v>19</v>
      </c>
    </row>
    <row r="27" spans="1:6" x14ac:dyDescent="0.25">
      <c r="A27" s="1">
        <v>25</v>
      </c>
      <c r="B27" s="1" t="s">
        <v>28</v>
      </c>
      <c r="C27" s="5">
        <v>8.7899999999999991</v>
      </c>
      <c r="D27" s="1">
        <v>55</v>
      </c>
      <c r="E27" s="1">
        <v>85</v>
      </c>
      <c r="F27" s="1">
        <f>ROUND(MEDIAN(D27:E27),2)</f>
        <v>70</v>
      </c>
    </row>
    <row r="28" spans="1:6" x14ac:dyDescent="0.25">
      <c r="A28" s="1">
        <v>26</v>
      </c>
      <c r="B28" s="1" t="s">
        <v>29</v>
      </c>
      <c r="C28" s="1">
        <v>9.9499999999999993</v>
      </c>
      <c r="D28" s="1">
        <v>7.5</v>
      </c>
      <c r="E28" s="1">
        <f>65.4/6</f>
        <v>10.9</v>
      </c>
      <c r="F28" s="1">
        <f t="shared" si="0"/>
        <v>9.9499999999999993</v>
      </c>
    </row>
    <row r="29" spans="1:6" x14ac:dyDescent="0.25">
      <c r="A29" s="1">
        <v>27</v>
      </c>
      <c r="B29" s="1" t="s">
        <v>30</v>
      </c>
      <c r="C29" s="1">
        <v>597</v>
      </c>
      <c r="D29" s="1"/>
      <c r="E29" s="1">
        <v>1052</v>
      </c>
      <c r="F29" s="1">
        <f t="shared" si="0"/>
        <v>824.5</v>
      </c>
    </row>
    <row r="30" spans="1:6" x14ac:dyDescent="0.25">
      <c r="A30" s="1">
        <v>28</v>
      </c>
      <c r="B30" s="1" t="s">
        <v>31</v>
      </c>
      <c r="C30" s="1">
        <v>369.1</v>
      </c>
      <c r="D30" s="1"/>
      <c r="E30" s="1">
        <f>452/2</f>
        <v>226</v>
      </c>
      <c r="F30" s="1">
        <f t="shared" si="0"/>
        <v>297.55</v>
      </c>
    </row>
    <row r="31" spans="1:6" x14ac:dyDescent="0.25">
      <c r="A31" s="1">
        <v>29</v>
      </c>
      <c r="B31" s="1" t="s">
        <v>32</v>
      </c>
      <c r="C31" s="5">
        <v>845</v>
      </c>
      <c r="D31" s="5">
        <v>210</v>
      </c>
      <c r="E31" s="5">
        <v>452</v>
      </c>
      <c r="F31" s="1">
        <f t="shared" si="0"/>
        <v>452</v>
      </c>
    </row>
  </sheetData>
  <mergeCells count="4">
    <mergeCell ref="C1:C2"/>
    <mergeCell ref="D1:D2"/>
    <mergeCell ref="E1:E2"/>
    <mergeCell ref="F1:F2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Divisão de Suporte - CTI - UFU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Allyne Rodrigues Ribeiro Felix</dc:creator>
  <cp:lastModifiedBy>Allyne Rodrigues Ribeiro Felix</cp:lastModifiedBy>
  <cp:lastPrinted>2015-03-17T19:31:12Z</cp:lastPrinted>
  <dcterms:created xsi:type="dcterms:W3CDTF">2015-03-17T16:54:07Z</dcterms:created>
  <dcterms:modified xsi:type="dcterms:W3CDTF">2015-03-18T18:00:57Z</dcterms:modified>
</cp:coreProperties>
</file>