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1025.bin" ContentType="application/vnd.openxmlformats-officedocument.oleObject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lyne\Desktop\Laboratorios 2015\4CJU\"/>
    </mc:Choice>
  </mc:AlternateContent>
  <bookViews>
    <workbookView xWindow="0" yWindow="0" windowWidth="9900" windowHeight="9210" activeTab="5"/>
  </bookViews>
  <sheets>
    <sheet name="PLANILHA" sheetId="1" r:id="rId1"/>
    <sheet name="BDI EQUIP" sheetId="3" r:id="rId2"/>
    <sheet name="BDI SERV" sheetId="2" r:id="rId3"/>
    <sheet name="COMPOSIÇÕES" sheetId="4" r:id="rId4"/>
    <sheet name="CRONOGRAMA" sheetId="5" r:id="rId5"/>
    <sheet name="HISTOGRAMA" sheetId="6" r:id="rId6"/>
  </sheets>
  <definedNames>
    <definedName name="_xlnm.Print_Area" localSheetId="1">'BDI EQUIP'!$A$1:$K$41</definedName>
    <definedName name="_xlnm.Print_Area" localSheetId="2">'BDI SERV'!$B$1:$K$40</definedName>
    <definedName name="_xlnm.Print_Area" localSheetId="3">COMPOSIÇÕES!$A$1:$F$2640</definedName>
    <definedName name="_xlnm.Print_Area" localSheetId="4">CRONOGRAMA!$A$1:$BN$22</definedName>
    <definedName name="_xlnm.Print_Area" localSheetId="5">HISTOGRAMA!$A$1:$D$34</definedName>
    <definedName name="_xlnm.Print_Area" localSheetId="0">PLANILHA!$A$1:$J$135</definedName>
    <definedName name="_xlnm.Print_Titles" localSheetId="3">COMPOSIÇÕES!$1:$5</definedName>
    <definedName name="_xlnm.Print_Titles" localSheetId="0">PLANILHA!$1:$9</definedName>
  </definedNames>
  <calcPr calcId="152511"/>
</workbook>
</file>

<file path=xl/calcChain.xml><?xml version="1.0" encoding="utf-8"?>
<calcChain xmlns="http://schemas.openxmlformats.org/spreadsheetml/2006/main">
  <c r="C19" i="5" l="1"/>
  <c r="C16" i="5"/>
  <c r="C13" i="5"/>
  <c r="B19" i="5"/>
  <c r="B16" i="5"/>
  <c r="A19" i="5"/>
  <c r="A16" i="5"/>
  <c r="A13" i="5"/>
  <c r="E2237" i="4"/>
  <c r="E2239" i="4" s="1"/>
  <c r="E2236" i="4"/>
  <c r="E2226" i="4"/>
  <c r="E2227" i="4" s="1"/>
  <c r="E2229" i="4" s="1"/>
  <c r="E2217" i="4"/>
  <c r="E2219" i="4" s="1"/>
  <c r="E2216" i="4"/>
  <c r="E2206" i="4"/>
  <c r="E2207" i="4" s="1"/>
  <c r="E2209" i="4" s="1"/>
  <c r="E2196" i="4"/>
  <c r="E2197" i="4" s="1"/>
  <c r="E2199" i="4" s="1"/>
  <c r="E2186" i="4"/>
  <c r="E2187" i="4" s="1"/>
  <c r="E2189" i="4" s="1"/>
  <c r="E2176" i="4"/>
  <c r="E2177" i="4" s="1"/>
  <c r="E2179" i="4" s="1"/>
  <c r="E2167" i="4"/>
  <c r="E2169" i="4" s="1"/>
  <c r="E2166" i="4"/>
  <c r="E2156" i="4"/>
  <c r="E2155" i="4"/>
  <c r="E2154" i="4"/>
  <c r="E2153" i="4"/>
  <c r="E2146" i="4"/>
  <c r="E2144" i="4"/>
  <c r="E2143" i="4"/>
  <c r="E2142" i="4"/>
  <c r="E2141" i="4"/>
  <c r="E2131" i="4"/>
  <c r="E2130" i="4"/>
  <c r="E2132" i="4" s="1"/>
  <c r="E2134" i="4" s="1"/>
  <c r="E2123" i="4"/>
  <c r="E2120" i="4"/>
  <c r="E2119" i="4"/>
  <c r="E2118" i="4"/>
  <c r="E2117" i="4"/>
  <c r="E2121" i="4" s="1"/>
  <c r="E2108" i="4"/>
  <c r="E2110" i="4" s="1"/>
  <c r="E2107" i="4"/>
  <c r="E2106" i="4"/>
  <c r="E2096" i="4"/>
  <c r="E2095" i="4"/>
  <c r="E2094" i="4"/>
  <c r="E2093" i="4"/>
  <c r="E2083" i="4"/>
  <c r="E2082" i="4"/>
  <c r="E2081" i="4"/>
  <c r="E2080" i="4"/>
  <c r="E2079" i="4"/>
  <c r="E2084" i="4" s="1"/>
  <c r="E2075" i="4"/>
  <c r="E2076" i="4" s="1"/>
  <c r="E2086" i="4" s="1"/>
  <c r="E2065" i="4"/>
  <c r="E2064" i="4"/>
  <c r="E2063" i="4"/>
  <c r="E2062" i="4"/>
  <c r="E2061" i="4"/>
  <c r="E2060" i="4"/>
  <c r="E2056" i="4"/>
  <c r="E2057" i="4" s="1"/>
  <c r="E2046" i="4"/>
  <c r="E2045" i="4"/>
  <c r="E2044" i="4"/>
  <c r="E2043" i="4"/>
  <c r="E2047" i="4" s="1"/>
  <c r="E2042" i="4"/>
  <c r="E2041" i="4"/>
  <c r="E2037" i="4"/>
  <c r="E2038" i="4" s="1"/>
  <c r="E2027" i="4"/>
  <c r="E2026" i="4"/>
  <c r="E2028" i="4" s="1"/>
  <c r="E2030" i="4" s="1"/>
  <c r="E2025" i="4"/>
  <c r="E2024" i="4"/>
  <c r="E2014" i="4"/>
  <c r="E2013" i="4"/>
  <c r="E2012" i="4"/>
  <c r="E2002" i="4"/>
  <c r="E2001" i="4"/>
  <c r="E2000" i="4"/>
  <c r="E2003" i="4" s="1"/>
  <c r="E2005" i="4" s="1"/>
  <c r="E1990" i="4"/>
  <c r="E1989" i="4"/>
  <c r="E1991" i="4" s="1"/>
  <c r="E1993" i="4" s="1"/>
  <c r="E1988" i="4"/>
  <c r="E1987" i="4"/>
  <c r="E1986" i="4"/>
  <c r="E1985" i="4"/>
  <c r="E1982" i="4"/>
  <c r="E1981" i="4"/>
  <c r="E1971" i="4"/>
  <c r="E1970" i="4"/>
  <c r="E1969" i="4"/>
  <c r="E1968" i="4"/>
  <c r="E1967" i="4"/>
  <c r="E1972" i="4" s="1"/>
  <c r="E1966" i="4"/>
  <c r="E1963" i="4"/>
  <c r="E1962" i="4"/>
  <c r="E1952" i="4"/>
  <c r="E1951" i="4"/>
  <c r="E1950" i="4"/>
  <c r="E1949" i="4"/>
  <c r="E1948" i="4"/>
  <c r="E1947" i="4"/>
  <c r="E1943" i="4"/>
  <c r="E1944" i="4" s="1"/>
  <c r="E1933" i="4"/>
  <c r="E1932" i="4"/>
  <c r="E1931" i="4"/>
  <c r="E1930" i="4"/>
  <c r="E1934" i="4" s="1"/>
  <c r="E1926" i="4"/>
  <c r="E1927" i="4" s="1"/>
  <c r="E1916" i="4"/>
  <c r="E1915" i="4"/>
  <c r="E1914" i="4"/>
  <c r="E1913" i="4"/>
  <c r="E1912" i="4"/>
  <c r="E1911" i="4"/>
  <c r="E1907" i="4"/>
  <c r="E1908" i="4" s="1"/>
  <c r="E1898" i="4"/>
  <c r="E1897" i="4"/>
  <c r="E1896" i="4"/>
  <c r="E1895" i="4"/>
  <c r="E1894" i="4"/>
  <c r="E1893" i="4"/>
  <c r="E1892" i="4"/>
  <c r="E1888" i="4"/>
  <c r="E1889" i="4" s="1"/>
  <c r="E1900" i="4" s="1"/>
  <c r="E1878" i="4"/>
  <c r="E1877" i="4"/>
  <c r="E1876" i="4"/>
  <c r="E1875" i="4"/>
  <c r="E1874" i="4"/>
  <c r="E1873" i="4"/>
  <c r="E1879" i="4" s="1"/>
  <c r="E1869" i="4"/>
  <c r="E1870" i="4" s="1"/>
  <c r="E1859" i="4"/>
  <c r="E1858" i="4"/>
  <c r="E1857" i="4"/>
  <c r="E1856" i="4"/>
  <c r="E1855" i="4"/>
  <c r="E1854" i="4"/>
  <c r="E1860" i="4" s="1"/>
  <c r="E1850" i="4"/>
  <c r="E1851" i="4" s="1"/>
  <c r="E1840" i="4"/>
  <c r="E1839" i="4"/>
  <c r="E1838" i="4"/>
  <c r="E1837" i="4"/>
  <c r="E1841" i="4" s="1"/>
  <c r="E1836" i="4"/>
  <c r="E1835" i="4"/>
  <c r="E1831" i="4"/>
  <c r="E1832" i="4" s="1"/>
  <c r="E1843" i="4" s="1"/>
  <c r="E1822" i="4"/>
  <c r="E1821" i="4"/>
  <c r="E1820" i="4"/>
  <c r="E1819" i="4"/>
  <c r="E1818" i="4"/>
  <c r="E1817" i="4"/>
  <c r="E1816" i="4"/>
  <c r="E1812" i="4"/>
  <c r="E1813" i="4" s="1"/>
  <c r="E1824" i="4" s="1"/>
  <c r="E1802" i="4"/>
  <c r="E1801" i="4"/>
  <c r="E1800" i="4"/>
  <c r="E1799" i="4"/>
  <c r="E1798" i="4"/>
  <c r="E1797" i="4"/>
  <c r="E1803" i="4" s="1"/>
  <c r="E1794" i="4"/>
  <c r="E1805" i="4" s="1"/>
  <c r="E1793" i="4"/>
  <c r="E1783" i="4"/>
  <c r="E1782" i="4"/>
  <c r="E1781" i="4"/>
  <c r="E1780" i="4"/>
  <c r="E1779" i="4"/>
  <c r="E1778" i="4"/>
  <c r="E1768" i="4"/>
  <c r="E1767" i="4"/>
  <c r="E1766" i="4"/>
  <c r="E1765" i="4"/>
  <c r="E1764" i="4"/>
  <c r="E1763" i="4"/>
  <c r="E1753" i="4"/>
  <c r="E1752" i="4"/>
  <c r="E1751" i="4"/>
  <c r="E1750" i="4"/>
  <c r="E1749" i="4"/>
  <c r="E1748" i="4"/>
  <c r="E1754" i="4" s="1"/>
  <c r="E1756" i="4" s="1"/>
  <c r="E1739" i="4"/>
  <c r="E1741" i="4" s="1"/>
  <c r="E1738" i="4"/>
  <c r="E1728" i="4"/>
  <c r="E1727" i="4"/>
  <c r="E1726" i="4"/>
  <c r="E1729" i="4" s="1"/>
  <c r="E1731" i="4" s="1"/>
  <c r="E1725" i="4"/>
  <c r="E1724" i="4"/>
  <c r="E1714" i="4"/>
  <c r="E1713" i="4"/>
  <c r="E1712" i="4"/>
  <c r="E1711" i="4"/>
  <c r="E1710" i="4"/>
  <c r="E1709" i="4"/>
  <c r="E1699" i="4"/>
  <c r="E1698" i="4"/>
  <c r="E1697" i="4"/>
  <c r="E1696" i="4"/>
  <c r="E1686" i="4"/>
  <c r="E1685" i="4"/>
  <c r="E1684" i="4"/>
  <c r="E1683" i="4"/>
  <c r="E1674" i="4"/>
  <c r="E1676" i="4" s="1"/>
  <c r="E1673" i="4"/>
  <c r="E1672" i="4"/>
  <c r="E1671" i="4"/>
  <c r="E1670" i="4"/>
  <c r="E1660" i="4"/>
  <c r="E1659" i="4"/>
  <c r="E1661" i="4" s="1"/>
  <c r="E1663" i="4" s="1"/>
  <c r="E1658" i="4"/>
  <c r="E1657" i="4"/>
  <c r="E1653" i="4"/>
  <c r="E1654" i="4" s="1"/>
  <c r="E1642" i="4"/>
  <c r="E1644" i="4" s="1"/>
  <c r="E1641" i="4"/>
  <c r="E1640" i="4"/>
  <c r="E1628" i="4"/>
  <c r="E1627" i="4"/>
  <c r="E1629" i="4" s="1"/>
  <c r="E1626" i="4"/>
  <c r="E1625" i="4"/>
  <c r="E1621" i="4"/>
  <c r="E1620" i="4"/>
  <c r="E1622" i="4" s="1"/>
  <c r="E1631" i="4" s="1"/>
  <c r="E1608" i="4"/>
  <c r="E1607" i="4"/>
  <c r="E1606" i="4"/>
  <c r="E1605" i="4"/>
  <c r="E1609" i="4" s="1"/>
  <c r="E1602" i="4"/>
  <c r="E1611" i="4" s="1"/>
  <c r="E1612" i="4" s="1"/>
  <c r="E1601" i="4"/>
  <c r="E1600" i="4"/>
  <c r="E1588" i="4"/>
  <c r="E1587" i="4"/>
  <c r="E1586" i="4"/>
  <c r="E1585" i="4"/>
  <c r="E1589" i="4" s="1"/>
  <c r="E1584" i="4"/>
  <c r="E1583" i="4"/>
  <c r="E1582" i="4"/>
  <c r="E1578" i="4"/>
  <c r="E1577" i="4"/>
  <c r="E1579" i="4" s="1"/>
  <c r="E1565" i="4"/>
  <c r="E1564" i="4"/>
  <c r="E1563" i="4"/>
  <c r="E1562" i="4"/>
  <c r="E1561" i="4"/>
  <c r="E1560" i="4"/>
  <c r="E1559" i="4"/>
  <c r="E1555" i="4"/>
  <c r="E1554" i="4"/>
  <c r="E1556" i="4" s="1"/>
  <c r="E1545" i="4"/>
  <c r="E1542" i="4"/>
  <c r="E1541" i="4"/>
  <c r="E1540" i="4"/>
  <c r="E1539" i="4"/>
  <c r="E1538" i="4"/>
  <c r="E1537" i="4"/>
  <c r="E1536" i="4"/>
  <c r="E1543" i="4" s="1"/>
  <c r="E1533" i="4"/>
  <c r="E1532" i="4"/>
  <c r="E1531" i="4"/>
  <c r="E1519" i="4"/>
  <c r="E1518" i="4"/>
  <c r="E1517" i="4"/>
  <c r="E1516" i="4"/>
  <c r="E1515" i="4"/>
  <c r="E1514" i="4"/>
  <c r="E1510" i="4"/>
  <c r="E1509" i="4"/>
  <c r="E1511" i="4" s="1"/>
  <c r="E1497" i="4"/>
  <c r="E1496" i="4"/>
  <c r="E1495" i="4"/>
  <c r="E1494" i="4"/>
  <c r="E1493" i="4"/>
  <c r="E1492" i="4"/>
  <c r="E1498" i="4" s="1"/>
  <c r="E1488" i="4"/>
  <c r="E1487" i="4"/>
  <c r="E1489" i="4" s="1"/>
  <c r="E1500" i="4" s="1"/>
  <c r="E1501" i="4" s="1"/>
  <c r="E1475" i="4"/>
  <c r="E1474" i="4"/>
  <c r="E1473" i="4"/>
  <c r="E1472" i="4"/>
  <c r="E1471" i="4"/>
  <c r="E1476" i="4" s="1"/>
  <c r="E1470" i="4"/>
  <c r="E1467" i="4"/>
  <c r="E1466" i="4"/>
  <c r="E1465" i="4"/>
  <c r="E1453" i="4"/>
  <c r="E1452" i="4"/>
  <c r="E1451" i="4"/>
  <c r="E1454" i="4" s="1"/>
  <c r="E1450" i="4"/>
  <c r="E1449" i="4"/>
  <c r="E1448" i="4"/>
  <c r="E1447" i="4"/>
  <c r="E1443" i="4"/>
  <c r="E1442" i="4"/>
  <c r="E1444" i="4" s="1"/>
  <c r="E1430" i="4"/>
  <c r="E1429" i="4"/>
  <c r="E1428" i="4"/>
  <c r="E1427" i="4"/>
  <c r="E1426" i="4"/>
  <c r="E1425" i="4"/>
  <c r="E1431" i="4" s="1"/>
  <c r="E1421" i="4"/>
  <c r="E1420" i="4"/>
  <c r="E1422" i="4" s="1"/>
  <c r="E1433" i="4" s="1"/>
  <c r="E1434" i="4" s="1"/>
  <c r="E1408" i="4"/>
  <c r="E1407" i="4"/>
  <c r="E1406" i="4"/>
  <c r="E1405" i="4"/>
  <c r="E1404" i="4"/>
  <c r="E1403" i="4"/>
  <c r="E1409" i="4" s="1"/>
  <c r="E1400" i="4"/>
  <c r="E1411" i="4" s="1"/>
  <c r="E1399" i="4"/>
  <c r="E1398" i="4"/>
  <c r="E1387" i="4"/>
  <c r="E1386" i="4"/>
  <c r="E1385" i="4"/>
  <c r="E1384" i="4"/>
  <c r="E1383" i="4"/>
  <c r="E1382" i="4"/>
  <c r="E1381" i="4"/>
  <c r="E1377" i="4"/>
  <c r="E1376" i="4"/>
  <c r="E1378" i="4" s="1"/>
  <c r="E1389" i="4" s="1"/>
  <c r="E1368" i="4"/>
  <c r="E1369" i="4" s="1"/>
  <c r="E1365" i="4"/>
  <c r="E1367" i="4" s="1"/>
  <c r="E1364" i="4"/>
  <c r="E1352" i="4"/>
  <c r="E1353" i="4" s="1"/>
  <c r="E1355" i="4" s="1"/>
  <c r="E1340" i="4"/>
  <c r="E1339" i="4"/>
  <c r="E1338" i="4"/>
  <c r="E1326" i="4"/>
  <c r="E1325" i="4"/>
  <c r="E1324" i="4"/>
  <c r="E1323" i="4"/>
  <c r="E1327" i="4" s="1"/>
  <c r="E1329" i="4" s="1"/>
  <c r="E1311" i="4"/>
  <c r="E1312" i="4" s="1"/>
  <c r="E1314" i="4" s="1"/>
  <c r="E1315" i="4" s="1"/>
  <c r="E1303" i="4"/>
  <c r="E1302" i="4"/>
  <c r="E1304" i="4" s="1"/>
  <c r="E1300" i="4"/>
  <c r="E1299" i="4"/>
  <c r="E1287" i="4"/>
  <c r="E1286" i="4"/>
  <c r="E1288" i="4" s="1"/>
  <c r="E1290" i="4" s="1"/>
  <c r="E1285" i="4"/>
  <c r="E1284" i="4"/>
  <c r="E1272" i="4"/>
  <c r="E1271" i="4"/>
  <c r="E1270" i="4"/>
  <c r="E1273" i="4" s="1"/>
  <c r="E1275" i="4" s="1"/>
  <c r="E1269" i="4"/>
  <c r="E1258" i="4"/>
  <c r="E1260" i="4" s="1"/>
  <c r="E1257" i="4"/>
  <c r="E1256" i="4"/>
  <c r="E1255" i="4"/>
  <c r="E1243" i="4"/>
  <c r="E1244" i="4" s="1"/>
  <c r="E1246" i="4" s="1"/>
  <c r="E1231" i="4"/>
  <c r="E1230" i="4"/>
  <c r="E1229" i="4"/>
  <c r="E1232" i="4" s="1"/>
  <c r="E1225" i="4"/>
  <c r="E1224" i="4"/>
  <c r="E1226" i="4" s="1"/>
  <c r="E1234" i="4" s="1"/>
  <c r="E1212" i="4"/>
  <c r="E1211" i="4"/>
  <c r="E1210" i="4"/>
  <c r="E1198" i="4"/>
  <c r="E1197" i="4"/>
  <c r="E1196" i="4"/>
  <c r="E1199" i="4" s="1"/>
  <c r="E1201" i="4" s="1"/>
  <c r="E1184" i="4"/>
  <c r="E1183" i="4"/>
  <c r="E1182" i="4"/>
  <c r="E1181" i="4"/>
  <c r="E1185" i="4" s="1"/>
  <c r="E1177" i="4"/>
  <c r="E1176" i="4"/>
  <c r="E1178" i="4" s="1"/>
  <c r="E1187" i="4" s="1"/>
  <c r="E1175" i="4"/>
  <c r="E1163" i="4"/>
  <c r="E1162" i="4"/>
  <c r="E1161" i="4"/>
  <c r="E1164" i="4" s="1"/>
  <c r="E1157" i="4"/>
  <c r="E1156" i="4"/>
  <c r="E1158" i="4" s="1"/>
  <c r="E1166" i="4" s="1"/>
  <c r="E1145" i="4"/>
  <c r="E1147" i="4" s="1"/>
  <c r="E1144" i="4"/>
  <c r="E1143" i="4"/>
  <c r="E1142" i="4"/>
  <c r="E1141" i="4"/>
  <c r="E1129" i="4"/>
  <c r="E1130" i="4" s="1"/>
  <c r="E1132" i="4" s="1"/>
  <c r="E1117" i="4"/>
  <c r="E1116" i="4"/>
  <c r="E1105" i="4"/>
  <c r="E1107" i="4" s="1"/>
  <c r="E1104" i="4"/>
  <c r="E1095" i="4"/>
  <c r="E1093" i="4"/>
  <c r="E1092" i="4"/>
  <c r="E1080" i="4"/>
  <c r="E1079" i="4"/>
  <c r="E1081" i="4" s="1"/>
  <c r="E1083" i="4" s="1"/>
  <c r="E1071" i="4"/>
  <c r="E1072" i="4" s="1"/>
  <c r="E1067" i="4"/>
  <c r="E1066" i="4"/>
  <c r="E1068" i="4" s="1"/>
  <c r="E1070" i="4" s="1"/>
  <c r="E1055" i="4"/>
  <c r="E1057" i="4" s="1"/>
  <c r="E1054" i="4"/>
  <c r="E1053" i="4"/>
  <c r="E1042" i="4"/>
  <c r="E1041" i="4"/>
  <c r="E1038" i="4"/>
  <c r="E1044" i="4" s="1"/>
  <c r="E1037" i="4"/>
  <c r="E1036" i="4"/>
  <c r="E1025" i="4"/>
  <c r="E1027" i="4" s="1"/>
  <c r="E1024" i="4"/>
  <c r="E1017" i="4"/>
  <c r="E1012" i="4"/>
  <c r="E1013" i="4" s="1"/>
  <c r="E1015" i="4" s="1"/>
  <c r="E1016" i="4" s="1"/>
  <c r="E1003" i="4"/>
  <c r="E1001" i="4"/>
  <c r="E1000" i="4"/>
  <c r="E996" i="4"/>
  <c r="E995" i="4"/>
  <c r="E997" i="4" s="1"/>
  <c r="E984" i="4"/>
  <c r="E986" i="4" s="1"/>
  <c r="E983" i="4"/>
  <c r="E971" i="4"/>
  <c r="E970" i="4"/>
  <c r="E972" i="4" s="1"/>
  <c r="E974" i="4" s="1"/>
  <c r="E958" i="4"/>
  <c r="E957" i="4"/>
  <c r="E956" i="4"/>
  <c r="E955" i="4"/>
  <c r="E954" i="4"/>
  <c r="E953" i="4"/>
  <c r="E941" i="4"/>
  <c r="E942" i="4" s="1"/>
  <c r="E937" i="4"/>
  <c r="E938" i="4" s="1"/>
  <c r="E944" i="4" s="1"/>
  <c r="E936" i="4"/>
  <c r="E925" i="4"/>
  <c r="E927" i="4" s="1"/>
  <c r="E924" i="4"/>
  <c r="E913" i="4"/>
  <c r="E915" i="4" s="1"/>
  <c r="E912" i="4"/>
  <c r="E905" i="4"/>
  <c r="E903" i="4"/>
  <c r="E904" i="4" s="1"/>
  <c r="E901" i="4"/>
  <c r="E900" i="4"/>
  <c r="E888" i="4"/>
  <c r="E887" i="4"/>
  <c r="E886" i="4"/>
  <c r="E889" i="4" s="1"/>
  <c r="E891" i="4" s="1"/>
  <c r="E885" i="4"/>
  <c r="E873" i="4"/>
  <c r="E872" i="4"/>
  <c r="E871" i="4"/>
  <c r="E874" i="4" s="1"/>
  <c r="E876" i="4" s="1"/>
  <c r="E859" i="4"/>
  <c r="E858" i="4"/>
  <c r="E857" i="4"/>
  <c r="E845" i="4"/>
  <c r="E844" i="4"/>
  <c r="E843" i="4"/>
  <c r="E846" i="4" s="1"/>
  <c r="E848" i="4" s="1"/>
  <c r="E831" i="4"/>
  <c r="E832" i="4" s="1"/>
  <c r="E834" i="4" s="1"/>
  <c r="E835" i="4" s="1"/>
  <c r="E819" i="4"/>
  <c r="E818" i="4"/>
  <c r="E820" i="4" s="1"/>
  <c r="E822" i="4" s="1"/>
  <c r="E817" i="4"/>
  <c r="E806" i="4"/>
  <c r="E805" i="4"/>
  <c r="E801" i="4"/>
  <c r="E802" i="4" s="1"/>
  <c r="E808" i="4" s="1"/>
  <c r="E800" i="4"/>
  <c r="E789" i="4"/>
  <c r="E791" i="4" s="1"/>
  <c r="E788" i="4"/>
  <c r="E785" i="4"/>
  <c r="E784" i="4"/>
  <c r="E783" i="4"/>
  <c r="E771" i="4"/>
  <c r="E772" i="4" s="1"/>
  <c r="E774" i="4" s="1"/>
  <c r="E759" i="4"/>
  <c r="E760" i="4" s="1"/>
  <c r="E762" i="4" s="1"/>
  <c r="E763" i="4" s="1"/>
  <c r="E764" i="4" s="1"/>
  <c r="E748" i="4"/>
  <c r="E750" i="4" s="1"/>
  <c r="E747" i="4"/>
  <c r="E743" i="4"/>
  <c r="E742" i="4"/>
  <c r="E744" i="4" s="1"/>
  <c r="E730" i="4"/>
  <c r="E731" i="4" s="1"/>
  <c r="E733" i="4" s="1"/>
  <c r="E718" i="4"/>
  <c r="E719" i="4" s="1"/>
  <c r="E721" i="4" s="1"/>
  <c r="E706" i="4"/>
  <c r="E707" i="4" s="1"/>
  <c r="E702" i="4"/>
  <c r="E701" i="4"/>
  <c r="E703" i="4" s="1"/>
  <c r="E709" i="4" s="1"/>
  <c r="E689" i="4"/>
  <c r="E690" i="4" s="1"/>
  <c r="E685" i="4"/>
  <c r="E684" i="4"/>
  <c r="E675" i="4"/>
  <c r="E676" i="4" s="1"/>
  <c r="E672" i="4"/>
  <c r="E673" i="4" s="1"/>
  <c r="E663" i="4"/>
  <c r="E661" i="4"/>
  <c r="E660" i="4"/>
  <c r="E648" i="4"/>
  <c r="E649" i="4" s="1"/>
  <c r="E651" i="4" s="1"/>
  <c r="E640" i="4"/>
  <c r="E641" i="4" s="1"/>
  <c r="E637" i="4"/>
  <c r="E636" i="4"/>
  <c r="E632" i="4"/>
  <c r="E631" i="4"/>
  <c r="E633" i="4" s="1"/>
  <c r="E639" i="4" s="1"/>
  <c r="E622" i="4"/>
  <c r="E620" i="4"/>
  <c r="E619" i="4"/>
  <c r="E607" i="4"/>
  <c r="E608" i="4" s="1"/>
  <c r="E610" i="4" s="1"/>
  <c r="E595" i="4"/>
  <c r="E596" i="4" s="1"/>
  <c r="E598" i="4" s="1"/>
  <c r="E599" i="4" s="1"/>
  <c r="E600" i="4" s="1"/>
  <c r="E583" i="4"/>
  <c r="E584" i="4" s="1"/>
  <c r="E586" i="4" s="1"/>
  <c r="E582" i="4"/>
  <c r="E581" i="4"/>
  <c r="E569" i="4"/>
  <c r="E568" i="4"/>
  <c r="E567" i="4"/>
  <c r="E566" i="4"/>
  <c r="E565" i="4"/>
  <c r="E564" i="4"/>
  <c r="E563" i="4"/>
  <c r="E562" i="4"/>
  <c r="E570" i="4" s="1"/>
  <c r="E572" i="4" s="1"/>
  <c r="E550" i="4"/>
  <c r="E549" i="4"/>
  <c r="E548" i="4"/>
  <c r="E539" i="4"/>
  <c r="E540" i="4" s="1"/>
  <c r="E541" i="4" s="1"/>
  <c r="E536" i="4"/>
  <c r="E535" i="4"/>
  <c r="E537" i="4" s="1"/>
  <c r="E524" i="4"/>
  <c r="E526" i="4" s="1"/>
  <c r="E523" i="4"/>
  <c r="E511" i="4"/>
  <c r="E510" i="4"/>
  <c r="E509" i="4"/>
  <c r="E508" i="4"/>
  <c r="E512" i="4" s="1"/>
  <c r="E507" i="4"/>
  <c r="E503" i="4"/>
  <c r="E502" i="4"/>
  <c r="E504" i="4" s="1"/>
  <c r="E491" i="4"/>
  <c r="E490" i="4"/>
  <c r="E489" i="4"/>
  <c r="E488" i="4"/>
  <c r="E487" i="4"/>
  <c r="E486" i="4"/>
  <c r="E485" i="4"/>
  <c r="E484" i="4"/>
  <c r="E481" i="4"/>
  <c r="E493" i="4" s="1"/>
  <c r="E480" i="4"/>
  <c r="E479" i="4"/>
  <c r="E467" i="4"/>
  <c r="E466" i="4"/>
  <c r="E465" i="4"/>
  <c r="E464" i="4"/>
  <c r="E463" i="4"/>
  <c r="E462" i="4"/>
  <c r="E468" i="4" s="1"/>
  <c r="E458" i="4"/>
  <c r="E457" i="4"/>
  <c r="E459" i="4" s="1"/>
  <c r="E470" i="4" s="1"/>
  <c r="E471" i="4" s="1"/>
  <c r="E445" i="4"/>
  <c r="E444" i="4"/>
  <c r="E443" i="4"/>
  <c r="E442" i="4"/>
  <c r="E441" i="4"/>
  <c r="E440" i="4"/>
  <c r="E436" i="4"/>
  <c r="E435" i="4"/>
  <c r="E437" i="4" s="1"/>
  <c r="E423" i="4"/>
  <c r="E422" i="4"/>
  <c r="E421" i="4"/>
  <c r="E420" i="4"/>
  <c r="E419" i="4"/>
  <c r="E418" i="4"/>
  <c r="E424" i="4" s="1"/>
  <c r="E414" i="4"/>
  <c r="E415" i="4" s="1"/>
  <c r="E426" i="4" s="1"/>
  <c r="E413" i="4"/>
  <c r="E401" i="4"/>
  <c r="E400" i="4"/>
  <c r="E399" i="4"/>
  <c r="E402" i="4" s="1"/>
  <c r="E398" i="4"/>
  <c r="E397" i="4"/>
  <c r="E396" i="4"/>
  <c r="E393" i="4"/>
  <c r="E392" i="4"/>
  <c r="E391" i="4"/>
  <c r="E379" i="4"/>
  <c r="E378" i="4"/>
  <c r="E377" i="4"/>
  <c r="E376" i="4"/>
  <c r="E375" i="4"/>
  <c r="E374" i="4"/>
  <c r="E370" i="4"/>
  <c r="E369" i="4"/>
  <c r="E371" i="4" s="1"/>
  <c r="E357" i="4"/>
  <c r="E356" i="4"/>
  <c r="E355" i="4"/>
  <c r="E354" i="4"/>
  <c r="E353" i="4"/>
  <c r="E352" i="4"/>
  <c r="E358" i="4" s="1"/>
  <c r="E348" i="4"/>
  <c r="E347" i="4"/>
  <c r="E349" i="4" s="1"/>
  <c r="E360" i="4" s="1"/>
  <c r="E335" i="4"/>
  <c r="E334" i="4"/>
  <c r="E333" i="4"/>
  <c r="E332" i="4"/>
  <c r="E331" i="4"/>
  <c r="E330" i="4"/>
  <c r="E326" i="4"/>
  <c r="E325" i="4"/>
  <c r="E313" i="4"/>
  <c r="E312" i="4"/>
  <c r="E311" i="4"/>
  <c r="E310" i="4"/>
  <c r="E309" i="4"/>
  <c r="E308" i="4"/>
  <c r="E314" i="4" s="1"/>
  <c r="E305" i="4"/>
  <c r="E316" i="4" s="1"/>
  <c r="E304" i="4"/>
  <c r="E303" i="4"/>
  <c r="E291" i="4"/>
  <c r="E290" i="4"/>
  <c r="E289" i="4"/>
  <c r="E288" i="4"/>
  <c r="E287" i="4"/>
  <c r="E286" i="4"/>
  <c r="E285" i="4"/>
  <c r="E281" i="4"/>
  <c r="E280" i="4"/>
  <c r="E282" i="4" s="1"/>
  <c r="E268" i="4"/>
  <c r="E267" i="4"/>
  <c r="E269" i="4" s="1"/>
  <c r="E266" i="4"/>
  <c r="E265" i="4"/>
  <c r="E264" i="4"/>
  <c r="E263" i="4"/>
  <c r="E259" i="4"/>
  <c r="E258" i="4"/>
  <c r="E260" i="4" s="1"/>
  <c r="E250" i="4"/>
  <c r="E246" i="4"/>
  <c r="E245" i="4"/>
  <c r="E244" i="4"/>
  <c r="E243" i="4"/>
  <c r="E242" i="4"/>
  <c r="E241" i="4"/>
  <c r="E247" i="4" s="1"/>
  <c r="E238" i="4"/>
  <c r="E249" i="4" s="1"/>
  <c r="E251" i="4" s="1"/>
  <c r="E237" i="4"/>
  <c r="E236" i="4"/>
  <c r="E225" i="4"/>
  <c r="E224" i="4"/>
  <c r="E223" i="4"/>
  <c r="E222" i="4"/>
  <c r="E221" i="4"/>
  <c r="E220" i="4"/>
  <c r="E219" i="4"/>
  <c r="E218" i="4"/>
  <c r="E215" i="4"/>
  <c r="E227" i="4" s="1"/>
  <c r="E214" i="4"/>
  <c r="E213" i="4"/>
  <c r="E202" i="4"/>
  <c r="E201" i="4"/>
  <c r="E200" i="4"/>
  <c r="E199" i="4"/>
  <c r="E198" i="4"/>
  <c r="E197" i="4"/>
  <c r="E196" i="4"/>
  <c r="E192" i="4"/>
  <c r="E191" i="4"/>
  <c r="E193" i="4" s="1"/>
  <c r="E204" i="4" s="1"/>
  <c r="E179" i="4"/>
  <c r="E178" i="4"/>
  <c r="E177" i="4"/>
  <c r="E176" i="4"/>
  <c r="E173" i="4"/>
  <c r="E172" i="4"/>
  <c r="E171" i="4"/>
  <c r="E159" i="4"/>
  <c r="E158" i="4"/>
  <c r="E157" i="4"/>
  <c r="E156" i="4"/>
  <c r="E160" i="4" s="1"/>
  <c r="E155" i="4"/>
  <c r="E154" i="4"/>
  <c r="E150" i="4"/>
  <c r="E149" i="4"/>
  <c r="E137" i="4"/>
  <c r="E136" i="4"/>
  <c r="E135" i="4"/>
  <c r="E134" i="4"/>
  <c r="E133" i="4"/>
  <c r="E132" i="4"/>
  <c r="E129" i="4"/>
  <c r="E128" i="4"/>
  <c r="E127" i="4"/>
  <c r="E119" i="4"/>
  <c r="E116" i="4"/>
  <c r="E118" i="4" s="1"/>
  <c r="E115" i="4"/>
  <c r="E103" i="4"/>
  <c r="E104" i="4" s="1"/>
  <c r="E106" i="4" s="1"/>
  <c r="E94" i="4"/>
  <c r="E92" i="4"/>
  <c r="E91" i="4"/>
  <c r="E79" i="4"/>
  <c r="E80" i="4" s="1"/>
  <c r="E82" i="4" s="1"/>
  <c r="E67" i="4"/>
  <c r="E68" i="4" s="1"/>
  <c r="E70" i="4" s="1"/>
  <c r="E71" i="4" s="1"/>
  <c r="E72" i="4" s="1"/>
  <c r="E55" i="4"/>
  <c r="E54" i="4"/>
  <c r="E53" i="4"/>
  <c r="E52" i="4"/>
  <c r="E51" i="4"/>
  <c r="E50" i="4"/>
  <c r="E49" i="4"/>
  <c r="E37" i="4"/>
  <c r="E36" i="4"/>
  <c r="E35" i="4"/>
  <c r="E34" i="4"/>
  <c r="E31" i="4"/>
  <c r="E30" i="4"/>
  <c r="E18" i="4"/>
  <c r="E19" i="4" s="1"/>
  <c r="E14" i="4"/>
  <c r="E13" i="4"/>
  <c r="E15" i="4" s="1"/>
  <c r="E21" i="4" s="1"/>
  <c r="E12" i="4"/>
  <c r="J133" i="1"/>
  <c r="I128" i="1"/>
  <c r="J128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3" i="1"/>
  <c r="J113" i="1" s="1"/>
  <c r="I112" i="1"/>
  <c r="J112" i="1" s="1"/>
  <c r="I110" i="1"/>
  <c r="J110" i="1" s="1"/>
  <c r="I109" i="1"/>
  <c r="J109" i="1" s="1"/>
  <c r="I107" i="1"/>
  <c r="J107" i="1" s="1"/>
  <c r="I106" i="1"/>
  <c r="J106" i="1" s="1"/>
  <c r="J105" i="1"/>
  <c r="I105" i="1"/>
  <c r="I104" i="1"/>
  <c r="J104" i="1" s="1"/>
  <c r="I103" i="1"/>
  <c r="J103" i="1" s="1"/>
  <c r="I102" i="1"/>
  <c r="J102" i="1" s="1"/>
  <c r="J101" i="1"/>
  <c r="I101" i="1"/>
  <c r="I100" i="1"/>
  <c r="J100" i="1" s="1"/>
  <c r="I99" i="1"/>
  <c r="J99" i="1" s="1"/>
  <c r="I98" i="1"/>
  <c r="J98" i="1" s="1"/>
  <c r="J97" i="1"/>
  <c r="I97" i="1"/>
  <c r="I96" i="1"/>
  <c r="J96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J71" i="1"/>
  <c r="I71" i="1"/>
  <c r="I70" i="1"/>
  <c r="J70" i="1" s="1"/>
  <c r="I69" i="1"/>
  <c r="J69" i="1" s="1"/>
  <c r="I68" i="1"/>
  <c r="J68" i="1" s="1"/>
  <c r="J67" i="1"/>
  <c r="I67" i="1"/>
  <c r="I66" i="1"/>
  <c r="J66" i="1" s="1"/>
  <c r="I65" i="1"/>
  <c r="J65" i="1" s="1"/>
  <c r="I64" i="1"/>
  <c r="J64" i="1" s="1"/>
  <c r="J63" i="1"/>
  <c r="I63" i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47" i="1"/>
  <c r="J47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5" i="1"/>
  <c r="J25" i="1" s="1"/>
  <c r="I24" i="1"/>
  <c r="J24" i="1" s="1"/>
  <c r="I23" i="1"/>
  <c r="J23" i="1" s="1"/>
  <c r="I19" i="1"/>
  <c r="J19" i="1" s="1"/>
  <c r="I18" i="1"/>
  <c r="J18" i="1" s="1"/>
  <c r="I17" i="1"/>
  <c r="J17" i="1" s="1"/>
  <c r="J16" i="1"/>
  <c r="I16" i="1"/>
  <c r="G15" i="1"/>
  <c r="I15" i="1" s="1"/>
  <c r="J15" i="1" s="1"/>
  <c r="I13" i="1"/>
  <c r="J13" i="1" s="1"/>
  <c r="J20" i="1" s="1"/>
  <c r="E23" i="4" l="1"/>
  <c r="E22" i="4"/>
  <c r="E945" i="4"/>
  <c r="E946" i="4" s="1"/>
  <c r="E975" i="4"/>
  <c r="E976" i="4" s="1"/>
  <c r="E792" i="4"/>
  <c r="E793" i="4" s="1"/>
  <c r="E1133" i="4"/>
  <c r="E1134" i="4" s="1"/>
  <c r="E1235" i="4"/>
  <c r="E1236" i="4" s="1"/>
  <c r="E1292" i="4"/>
  <c r="E1291" i="4"/>
  <c r="E318" i="4"/>
  <c r="E317" i="4"/>
  <c r="E775" i="4"/>
  <c r="E776" i="4" s="1"/>
  <c r="E1028" i="4"/>
  <c r="E1029" i="4" s="1"/>
  <c r="E527" i="4"/>
  <c r="E528" i="4" s="1"/>
  <c r="E722" i="4"/>
  <c r="E723" i="4" s="1"/>
  <c r="E1188" i="4"/>
  <c r="E1189" i="4" s="1"/>
  <c r="E427" i="4"/>
  <c r="E428" i="4" s="1"/>
  <c r="E1632" i="4"/>
  <c r="E1633" i="4" s="1"/>
  <c r="E823" i="4"/>
  <c r="E824" i="4" s="1"/>
  <c r="E1084" i="4"/>
  <c r="E1085" i="4" s="1"/>
  <c r="E987" i="4"/>
  <c r="E988" i="4" s="1"/>
  <c r="E271" i="4"/>
  <c r="E928" i="4"/>
  <c r="E929" i="4" s="1"/>
  <c r="E1202" i="4"/>
  <c r="E1203" i="4"/>
  <c r="E1435" i="4"/>
  <c r="E1546" i="4"/>
  <c r="E1547" i="4" s="1"/>
  <c r="E95" i="4"/>
  <c r="E96" i="4" s="1"/>
  <c r="E652" i="4"/>
  <c r="E653" i="4"/>
  <c r="E1058" i="4"/>
  <c r="E1059" i="4" s="1"/>
  <c r="E1316" i="4"/>
  <c r="E1412" i="4"/>
  <c r="E1413" i="4" s="1"/>
  <c r="E1456" i="4"/>
  <c r="E228" i="4"/>
  <c r="E229" i="4" s="1"/>
  <c r="E404" i="4"/>
  <c r="E1005" i="4"/>
  <c r="E1004" i="4"/>
  <c r="E1045" i="4"/>
  <c r="E1046" i="4"/>
  <c r="E1276" i="4"/>
  <c r="E1277" i="4" s="1"/>
  <c r="E1478" i="4"/>
  <c r="E1502" i="4"/>
  <c r="E1700" i="4"/>
  <c r="E1702" i="4" s="1"/>
  <c r="E83" i="4"/>
  <c r="E84" i="4" s="1"/>
  <c r="E120" i="4"/>
  <c r="E180" i="4"/>
  <c r="E182" i="4" s="1"/>
  <c r="E611" i="4"/>
  <c r="E612" i="4" s="1"/>
  <c r="E711" i="4"/>
  <c r="E710" i="4"/>
  <c r="E1108" i="4"/>
  <c r="E1109" i="4" s="1"/>
  <c r="E1645" i="4"/>
  <c r="E1646" i="4"/>
  <c r="E1881" i="4"/>
  <c r="E1936" i="4"/>
  <c r="E361" i="4"/>
  <c r="E362" i="4" s="1"/>
  <c r="E573" i="4"/>
  <c r="E574" i="4" s="1"/>
  <c r="E752" i="4"/>
  <c r="E751" i="4"/>
  <c r="E1390" i="4"/>
  <c r="E1391" i="4" s="1"/>
  <c r="E382" i="4"/>
  <c r="E1148" i="4"/>
  <c r="E1149" i="4" s="1"/>
  <c r="E205" i="4"/>
  <c r="E206" i="4" s="1"/>
  <c r="E623" i="4"/>
  <c r="E624" i="4" s="1"/>
  <c r="E1356" i="4"/>
  <c r="E1357" i="4" s="1"/>
  <c r="E336" i="4"/>
  <c r="E734" i="4"/>
  <c r="E735" i="4"/>
  <c r="E809" i="4"/>
  <c r="E810" i="4" s="1"/>
  <c r="E836" i="4"/>
  <c r="E877" i="4"/>
  <c r="E878" i="4" s="1"/>
  <c r="E1261" i="4"/>
  <c r="E1262" i="4" s="1"/>
  <c r="E1330" i="4"/>
  <c r="E1331" i="4" s="1"/>
  <c r="E1974" i="4"/>
  <c r="E677" i="4"/>
  <c r="E892" i="4"/>
  <c r="E893" i="4" s="1"/>
  <c r="E916" i="4"/>
  <c r="E917" i="4" s="1"/>
  <c r="E1919" i="4"/>
  <c r="E472" i="4"/>
  <c r="E588" i="4"/>
  <c r="E587" i="4"/>
  <c r="E1167" i="4"/>
  <c r="E1168" i="4" s="1"/>
  <c r="E56" i="4"/>
  <c r="E58" i="4" s="1"/>
  <c r="E107" i="4"/>
  <c r="E108" i="4" s="1"/>
  <c r="E292" i="4"/>
  <c r="E294" i="4" s="1"/>
  <c r="E494" i="4"/>
  <c r="E495" i="4" s="1"/>
  <c r="E551" i="4"/>
  <c r="E553" i="4" s="1"/>
  <c r="E849" i="4"/>
  <c r="E850" i="4"/>
  <c r="E1520" i="4"/>
  <c r="E1522" i="4" s="1"/>
  <c r="E1613" i="4"/>
  <c r="E1769" i="4"/>
  <c r="E1771" i="4" s="1"/>
  <c r="E2157" i="4"/>
  <c r="E2159" i="4" s="1"/>
  <c r="E40" i="4"/>
  <c r="E446" i="4"/>
  <c r="E448" i="4" s="1"/>
  <c r="E665" i="4"/>
  <c r="E959" i="4"/>
  <c r="E961" i="4" s="1"/>
  <c r="E1566" i="4"/>
  <c r="E1568" i="4" s="1"/>
  <c r="E1591" i="4"/>
  <c r="E1715" i="4"/>
  <c r="E1717" i="4" s="1"/>
  <c r="E1784" i="4"/>
  <c r="E1786" i="4" s="1"/>
  <c r="E1955" i="4"/>
  <c r="E2049" i="4"/>
  <c r="E2066" i="4"/>
  <c r="E2068" i="4" s="1"/>
  <c r="E38" i="4"/>
  <c r="E514" i="4"/>
  <c r="E664" i="4"/>
  <c r="E860" i="4"/>
  <c r="E862" i="4" s="1"/>
  <c r="E1096" i="4"/>
  <c r="E1097" i="4" s="1"/>
  <c r="E1213" i="4"/>
  <c r="E1215" i="4" s="1"/>
  <c r="E1341" i="4"/>
  <c r="E1343" i="4" s="1"/>
  <c r="E1862" i="4"/>
  <c r="E1953" i="4"/>
  <c r="E138" i="4"/>
  <c r="E140" i="4" s="1"/>
  <c r="E327" i="4"/>
  <c r="E380" i="4"/>
  <c r="E686" i="4"/>
  <c r="E692" i="4" s="1"/>
  <c r="E1118" i="4"/>
  <c r="E1120" i="4" s="1"/>
  <c r="E1248" i="4"/>
  <c r="E1247" i="4"/>
  <c r="E1687" i="4"/>
  <c r="E1689" i="4" s="1"/>
  <c r="E2097" i="4"/>
  <c r="E2099" i="4" s="1"/>
  <c r="E151" i="4"/>
  <c r="E162" i="4" s="1"/>
  <c r="E1917" i="4"/>
  <c r="E2015" i="4"/>
  <c r="E2017" i="4" s="1"/>
  <c r="J129" i="1"/>
  <c r="J48" i="1"/>
  <c r="J131" i="1"/>
  <c r="B13" i="5"/>
  <c r="E295" i="4" l="1"/>
  <c r="E296" i="4" s="1"/>
  <c r="E1569" i="4"/>
  <c r="E1570" i="4" s="1"/>
  <c r="E1523" i="4"/>
  <c r="E1524" i="4" s="1"/>
  <c r="E449" i="4"/>
  <c r="E450" i="4"/>
  <c r="E183" i="4"/>
  <c r="E184" i="4" s="1"/>
  <c r="E383" i="4"/>
  <c r="E384" i="4" s="1"/>
  <c r="E1479" i="4"/>
  <c r="E1480" i="4"/>
  <c r="E693" i="4"/>
  <c r="E694" i="4"/>
  <c r="E338" i="4"/>
  <c r="E141" i="4"/>
  <c r="E142" i="4" s="1"/>
  <c r="E515" i="4"/>
  <c r="E516" i="4" s="1"/>
  <c r="E1122" i="4"/>
  <c r="E1121" i="4"/>
  <c r="E59" i="4"/>
  <c r="E60" i="4" s="1"/>
  <c r="E1216" i="4"/>
  <c r="E1217" i="4"/>
  <c r="E41" i="4"/>
  <c r="E42" i="4" s="1"/>
  <c r="E555" i="4"/>
  <c r="E554" i="4"/>
  <c r="E163" i="4"/>
  <c r="E164" i="4" s="1"/>
  <c r="E863" i="4"/>
  <c r="E864" i="4"/>
  <c r="E272" i="4"/>
  <c r="E273" i="4" s="1"/>
  <c r="E962" i="4"/>
  <c r="E963" i="4" s="1"/>
  <c r="E1344" i="4"/>
  <c r="E1345" i="4" s="1"/>
  <c r="E405" i="4"/>
  <c r="E406" i="4" s="1"/>
  <c r="E1592" i="4"/>
  <c r="E1593" i="4" s="1"/>
  <c r="E1458" i="4"/>
  <c r="E1457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36" i="4" s="1"/>
  <c r="E2620" i="4"/>
  <c r="E2621" i="4" s="1"/>
  <c r="E2638" i="4" s="1"/>
  <c r="E2609" i="4"/>
  <c r="E2611" i="4" s="1"/>
  <c r="E2608" i="4"/>
  <c r="E2596" i="4"/>
  <c r="E2597" i="4" s="1"/>
  <c r="E2599" i="4" s="1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6" i="4"/>
  <c r="E2565" i="4"/>
  <c r="E2567" i="4" s="1"/>
  <c r="E2553" i="4"/>
  <c r="E2552" i="4"/>
  <c r="E2551" i="4"/>
  <c r="E2550" i="4"/>
  <c r="E2549" i="4"/>
  <c r="E2548" i="4"/>
  <c r="E2547" i="4"/>
  <c r="E2546" i="4"/>
  <c r="E2554" i="4" s="1"/>
  <c r="E2545" i="4"/>
  <c r="E2544" i="4"/>
  <c r="E2543" i="4"/>
  <c r="E2542" i="4"/>
  <c r="E2541" i="4"/>
  <c r="E2540" i="4"/>
  <c r="E2539" i="4"/>
  <c r="E2536" i="4"/>
  <c r="E2556" i="4" s="1"/>
  <c r="E2535" i="4"/>
  <c r="E2534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1" i="4"/>
  <c r="E2502" i="4" s="1"/>
  <c r="E2500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89" i="4" s="1"/>
  <c r="E2471" i="4"/>
  <c r="E2467" i="4"/>
  <c r="E2466" i="4"/>
  <c r="E2468" i="4" s="1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55" i="4" s="1"/>
  <c r="E2438" i="4"/>
  <c r="E2437" i="4"/>
  <c r="E2433" i="4"/>
  <c r="E2434" i="4" s="1"/>
  <c r="E2457" i="4" s="1"/>
  <c r="E2432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0" i="4"/>
  <c r="E2401" i="4" s="1"/>
  <c r="E2399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88" i="4" s="1"/>
  <c r="E2367" i="4"/>
  <c r="E2368" i="4" s="1"/>
  <c r="E2390" i="4" s="1"/>
  <c r="E2366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55" i="4" s="1"/>
  <c r="E2334" i="4"/>
  <c r="E2335" i="4" s="1"/>
  <c r="E2357" i="4" s="1"/>
  <c r="E2333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1" i="4"/>
  <c r="E2300" i="4"/>
  <c r="E2299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88" i="4" s="1"/>
  <c r="E2271" i="4"/>
  <c r="E2268" i="4"/>
  <c r="E2267" i="4"/>
  <c r="E2266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55" i="4"/>
  <c r="E2257" i="4"/>
  <c r="E2258" i="4" s="1"/>
  <c r="E339" i="4" l="1"/>
  <c r="E340" i="4" s="1"/>
  <c r="E2558" i="4"/>
  <c r="E2557" i="4"/>
  <c r="E2358" i="4"/>
  <c r="E2359" i="4" s="1"/>
  <c r="E2458" i="4"/>
  <c r="E2459" i="4" s="1"/>
  <c r="E2612" i="4"/>
  <c r="E2613" i="4" s="1"/>
  <c r="E2391" i="4"/>
  <c r="E2392" i="4" s="1"/>
  <c r="E2259" i="4"/>
  <c r="E2639" i="4"/>
  <c r="E2640" i="4" s="1"/>
  <c r="E2421" i="4"/>
  <c r="E2423" i="4" s="1"/>
  <c r="E2523" i="4"/>
  <c r="E2525" i="4" s="1"/>
  <c r="E2290" i="4"/>
  <c r="E2322" i="4"/>
  <c r="E2324" i="4" s="1"/>
  <c r="E2491" i="4"/>
  <c r="E2585" i="4"/>
  <c r="E2587" i="4" s="1"/>
  <c r="E2600" i="4"/>
  <c r="E2601" i="4" s="1"/>
  <c r="E2589" i="4" l="1"/>
  <c r="E2588" i="4"/>
  <c r="E2527" i="4"/>
  <c r="E2526" i="4"/>
  <c r="E2325" i="4"/>
  <c r="E2326" i="4" s="1"/>
  <c r="E2493" i="4"/>
  <c r="E2492" i="4"/>
  <c r="E2292" i="4"/>
  <c r="E2291" i="4"/>
  <c r="E2424" i="4"/>
  <c r="E2425" i="4" s="1"/>
  <c r="G19" i="5" l="1"/>
  <c r="G16" i="5"/>
  <c r="G13" i="5"/>
  <c r="H39" i="3" l="1"/>
  <c r="H23" i="2" l="1"/>
  <c r="H38" i="2" s="1"/>
  <c r="J132" i="1" s="1"/>
  <c r="J134" i="1" s="1"/>
  <c r="J135" i="1" s="1"/>
  <c r="C22" i="5" l="1"/>
  <c r="D13" i="5" s="1"/>
  <c r="H13" i="5" l="1"/>
  <c r="AM13" i="5"/>
  <c r="D19" i="5"/>
  <c r="D16" i="5"/>
  <c r="H19" i="5" l="1"/>
  <c r="AM19" i="5" s="1"/>
  <c r="H16" i="5"/>
  <c r="AM16" i="5" s="1"/>
  <c r="D22" i="5"/>
  <c r="H22" i="5" l="1"/>
  <c r="AM22" i="5"/>
</calcChain>
</file>

<file path=xl/comments1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Código tributário municipal.
Considerar 50% do valor da taxa (desconto obtido para prestação de serviços que envolvam compra de material)</t>
        </r>
      </text>
    </comment>
  </commentList>
</comments>
</file>

<file path=xl/comments2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</commentList>
</comments>
</file>

<file path=xl/sharedStrings.xml><?xml version="1.0" encoding="utf-8"?>
<sst xmlns="http://schemas.openxmlformats.org/spreadsheetml/2006/main" count="6341" uniqueCount="1059">
  <si>
    <t xml:space="preserve">Item           </t>
  </si>
  <si>
    <t xml:space="preserve">Comp           </t>
  </si>
  <si>
    <t xml:space="preserve">Descricao      </t>
  </si>
  <si>
    <t xml:space="preserve">Unidade        </t>
  </si>
  <si>
    <t xml:space="preserve">Quantidade     </t>
  </si>
  <si>
    <t xml:space="preserve">Materiais      </t>
  </si>
  <si>
    <t xml:space="preserve">Mao de Obra    </t>
  </si>
  <si>
    <t xml:space="preserve">Pr. Unitario   </t>
  </si>
  <si>
    <t xml:space="preserve">Pr. Total      </t>
  </si>
  <si>
    <t xml:space="preserve"> </t>
  </si>
  <si>
    <t>UN</t>
  </si>
  <si>
    <t>DEMOLIÇÃO/REMOÇÃO</t>
  </si>
  <si>
    <t>M2</t>
  </si>
  <si>
    <t>M3</t>
  </si>
  <si>
    <t>M</t>
  </si>
  <si>
    <t>RODABANCADA EM GRANITO CINZA ANDORINHA H = 7 CM, E = 2 CM</t>
  </si>
  <si>
    <t>PINTURA</t>
  </si>
  <si>
    <t>CR0139</t>
  </si>
  <si>
    <t>CJ0074</t>
  </si>
  <si>
    <t>CJ0072</t>
  </si>
  <si>
    <t>SERVIÇOS COMPLEMENTARES</t>
  </si>
  <si>
    <t>CU0048</t>
  </si>
  <si>
    <t>LIMPEZA FINAL DA OBRA</t>
  </si>
  <si>
    <t xml:space="preserve">TOTAL DA PLANILHA: </t>
  </si>
  <si>
    <t xml:space="preserve">TOTAL DA PLANILHA COM BDI: </t>
  </si>
  <si>
    <t>UNIVERSIDADE FEDERAL DE UBERLÂNDIA</t>
  </si>
  <si>
    <t>TAXAS: LS= 90,64 %</t>
  </si>
  <si>
    <t xml:space="preserve">PREÇO/M²: </t>
  </si>
  <si>
    <t>COMPOSIÇÃO DO BDI</t>
  </si>
  <si>
    <t>Fórmula para Integração do BDI (Bonificação e Despesas Indiretas): Conforme Acordão 2.369/2011 e  revisão 2622-37/13( TC 036.076/2011-2)</t>
  </si>
  <si>
    <t>Itens Componentes do BDI:</t>
  </si>
  <si>
    <t>1.</t>
  </si>
  <si>
    <t>Administração Central da Contratada (AC%) ......................................................</t>
  </si>
  <si>
    <t>2.</t>
  </si>
  <si>
    <t>Encargos Financeiros (EF%) .....................................................................................</t>
  </si>
  <si>
    <t>3.</t>
  </si>
  <si>
    <t>Taxa de Risco, Seguros e Garantia (RG%) ...........................................................................</t>
  </si>
  <si>
    <t>3.1</t>
  </si>
  <si>
    <t>Taxa de Risco ...............................................................................................................................</t>
  </si>
  <si>
    <t>3.2</t>
  </si>
  <si>
    <t>Seguros e Garantias ....................................................................................................</t>
  </si>
  <si>
    <t>4.</t>
  </si>
  <si>
    <t>Lucro (L%) ..........................................................................................................</t>
  </si>
  <si>
    <t>5.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</si>
  <si>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</si>
  <si>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</si>
  <si>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</si>
  <si>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CPMF ...........................................................................................................</t>
  </si>
  <si>
    <t>Percentuais Variáveis</t>
  </si>
  <si>
    <t>CSLL .............................................................................................................</t>
  </si>
  <si>
    <t>IRPJ .............................................................................................................</t>
  </si>
  <si>
    <t>ISSQN ...........................................................................................................</t>
  </si>
  <si>
    <t>³</t>
  </si>
  <si>
    <t>Outros (especificar) ................................................................................................</t>
  </si>
  <si>
    <t>6.</t>
  </si>
  <si>
    <r>
      <t xml:space="preserve">BDI sobre o </t>
    </r>
    <r>
      <rPr>
        <b/>
        <u/>
        <sz val="12"/>
        <rFont val="Times New Roman"/>
        <family val="1"/>
      </rPr>
      <t>Custo Total Direto da Obra</t>
    </r>
    <r>
      <rPr>
        <b/>
        <sz val="12"/>
        <rFont val="Times New Roman"/>
        <family val="1"/>
      </rPr>
      <t xml:space="preserve"> ............................................................................................</t>
    </r>
  </si>
  <si>
    <t>COMPOSIÇÃO DO BDI EQUIPAMENTOS</t>
  </si>
  <si>
    <t>Garantia</t>
  </si>
  <si>
    <t>Risco</t>
  </si>
  <si>
    <t>Despesas Financeiras</t>
  </si>
  <si>
    <t>Adm Central</t>
  </si>
  <si>
    <t xml:space="preserve">Lucro </t>
  </si>
  <si>
    <t>Tributos</t>
  </si>
  <si>
    <t xml:space="preserve">   Cofins</t>
  </si>
  <si>
    <t xml:space="preserve">   PIS</t>
  </si>
  <si>
    <t xml:space="preserve">   ISS</t>
  </si>
  <si>
    <t xml:space="preserve">   CPMF</t>
  </si>
  <si>
    <t>BDI - Faixa referencial</t>
  </si>
  <si>
    <t>BDI EQUIPAMENTOS (14,21%)</t>
  </si>
  <si>
    <t>SUBTOTAL:</t>
  </si>
  <si>
    <t xml:space="preserve">COMPOSIÇÃO DE PREÇOS </t>
  </si>
  <si>
    <t xml:space="preserve">Unid: UN    </t>
  </si>
  <si>
    <t xml:space="preserve">Equipamentos                  </t>
  </si>
  <si>
    <t xml:space="preserve">Unid           </t>
  </si>
  <si>
    <t xml:space="preserve">Qtde           </t>
  </si>
  <si>
    <t xml:space="preserve">Custo Unitário </t>
  </si>
  <si>
    <t xml:space="preserve">Custo Total    </t>
  </si>
  <si>
    <t xml:space="preserve">MES   </t>
  </si>
  <si>
    <t>Total</t>
  </si>
  <si>
    <t xml:space="preserve">Mão de Obra                   </t>
  </si>
  <si>
    <t xml:space="preserve">H     </t>
  </si>
  <si>
    <t xml:space="preserve">Materiais                     </t>
  </si>
  <si>
    <t xml:space="preserve">M2    </t>
  </si>
  <si>
    <t xml:space="preserve">UN    </t>
  </si>
  <si>
    <t xml:space="preserve">Preço de Custo       </t>
  </si>
  <si>
    <t xml:space="preserve">Bonificação          </t>
  </si>
  <si>
    <t xml:space="preserve">Preço de Venda       </t>
  </si>
  <si>
    <t xml:space="preserve">Unid: M2    </t>
  </si>
  <si>
    <t xml:space="preserve">Unid: M3    </t>
  </si>
  <si>
    <t xml:space="preserve">Serviço:  REMOÇÃO DE BANCADA DE PEDRA    (MÁRMORE, GRANITO, ARDÓSIA,   </t>
  </si>
  <si>
    <t>IM5822 - TRILHO QUADRADO ALUMINIO 1/4'' P/ RODIZIOS</t>
  </si>
  <si>
    <t xml:space="preserve">M     </t>
  </si>
  <si>
    <t xml:space="preserve">KG    </t>
  </si>
  <si>
    <t xml:space="preserve">M3    </t>
  </si>
  <si>
    <t xml:space="preserve">Unid: M     </t>
  </si>
  <si>
    <t xml:space="preserve">Serviço:  CHAPISCO APLICADO TANTO EM     PILARES E VIGAS DE CONCRETO   </t>
  </si>
  <si>
    <t xml:space="preserve">Serviço:  RODABANCADA EM GRANITO CINZA   ANDORINHA H = 7 CM, E = 2 CM  </t>
  </si>
  <si>
    <t>IM1134 - COLA CONTATO P/ CHAPA          VINÍLICA/BORRACHA</t>
  </si>
  <si>
    <t xml:space="preserve">L     </t>
  </si>
  <si>
    <t>Serviço:  APLICAÇÃO E LIXAMENTO DE MASSA LÁTEX EM PAREDES, DUAS DEMÃOS.</t>
  </si>
  <si>
    <t xml:space="preserve">18L   </t>
  </si>
  <si>
    <t xml:space="preserve">Serviço:  DISPOSITIVO DE PROTEÇÃO CONTRA SURTOS DE TENSÃO - DPS's - 40 </t>
  </si>
  <si>
    <t xml:space="preserve">PÇ    </t>
  </si>
  <si>
    <t>IM0638 - CABO DE COBRE ISOLAMENTO       ANTI-CHAMA 450/750V 10MM2,</t>
  </si>
  <si>
    <t>IM0654 - CABO DE COBRE ISOLAMENTO       ANTI-CHAMA 450/750V 4MM2,</t>
  </si>
  <si>
    <t>IM2433 - FITA ISOLANTE ADESIVA          ANTI-CHAMA EM ROLOS 19MM X 5M</t>
  </si>
  <si>
    <t>IH0097 - PEDREIRO</t>
  </si>
  <si>
    <t>IM1025 - CHAPA MADEIRA COMPENSADA       CEDRO/CEDRINHO, SUMAUMA,</t>
  </si>
  <si>
    <t>IM1135 - COLA FORMICA A BASE DE RESINAS SINTETICAS</t>
  </si>
  <si>
    <t>IM1991 - DOBRADICA TP PIANO FERRO       LATONADO 1   X 3M P/ PORTA</t>
  </si>
  <si>
    <t>IM4242 - PREGO DE ACO 15 X 15 C/ CABECA</t>
  </si>
  <si>
    <t xml:space="preserve">Serviço:  LIMPEZA FINAL DA OBRA                                        </t>
  </si>
  <si>
    <t>Serviço:  SPLIT SYSTEM COMPLETO C/       CONTROLE REMOTO - CAP. 1,50 TR</t>
  </si>
  <si>
    <t>IM1019 - CHAPA LAMINADO MELAMINICO LISO FOSCO E = 1,3MM (1,25X3,08M)</t>
  </si>
  <si>
    <t>IM4268 - PUXADOR CONCHA LATAO CROMADO   OU POLIDO P/ PORTA/JAN CORRER</t>
  </si>
  <si>
    <t>IM0787 - CAL HIDRATADA, DE 1A.          QUALIDADE, PARA ARGAMASSA</t>
  </si>
  <si>
    <t>IH0003 - AJUDANTE DE CARPINTEIRO</t>
  </si>
  <si>
    <t>IM7168 - ALIMENTACAO (ENCARGOS          COMPLEMENTARES) *COLETADO</t>
  </si>
  <si>
    <t>IM7169 - TRANSPORTE (ENCARGOS           COMPLEMENTARES) *COLETADO</t>
  </si>
  <si>
    <t>IM7170 - EXAMES (ENCARGOS               COMPLEMENTARES) *COLETADO</t>
  </si>
  <si>
    <t>IM7171 - SEGURO (ENCARGOS               COMPLEMENTARES) *COLETADO</t>
  </si>
  <si>
    <t>IH0026 - AUXILIAR DE ELETRICISTA</t>
  </si>
  <si>
    <t>IH0040 - CARPINTEIRO DE ESQUADRIA</t>
  </si>
  <si>
    <t>IH0049 - ENCANADOR OU BOMBEIRO          HIDRAULICO</t>
  </si>
  <si>
    <t>IH0098 - PINTOR</t>
  </si>
  <si>
    <t>IH0109 - SERVENTE</t>
  </si>
  <si>
    <t>IM0379 - BALDE PLASTICO CAP 10L</t>
  </si>
  <si>
    <t>IM0951 - CARRO-DE-MAO CACAMBA METALICA  E PNEU MACICO</t>
  </si>
  <si>
    <t>IM2101 - ENXADA EXTREITA DC-3 DUAS      CARAS TAM 2240 X 230MM C/ CABO</t>
  </si>
  <si>
    <t>IM0471 - BOTA COURO SOLADO DE BORRACHA  VULCANIZADA</t>
  </si>
  <si>
    <t xml:space="preserve">PAR   </t>
  </si>
  <si>
    <t>IM0888 - CAPA P/ CHUVA</t>
  </si>
  <si>
    <t>IM0889 - CAPACETE PLASTICO RIGIDO</t>
  </si>
  <si>
    <t>IM3306 - LUVA COURO C/ SOLADO RASPA     CANO CURTO</t>
  </si>
  <si>
    <t>IH0130 - OPERADOR DE BETONEIRA          ESTACIONARIA/MISTURADOR</t>
  </si>
  <si>
    <t>CRONOGRAMA FÍSICO FINACEIRO</t>
  </si>
  <si>
    <t>ITEM</t>
  </si>
  <si>
    <t>DISCRIMINAÇÃO  DE SERVIÇOS</t>
  </si>
  <si>
    <t>VALOR DOS  SERVIÇOS (R$)</t>
  </si>
  <si>
    <t>PESO</t>
  </si>
  <si>
    <t>Início</t>
  </si>
  <si>
    <t>Final</t>
  </si>
  <si>
    <t>Duração</t>
  </si>
  <si>
    <t>Mês1</t>
  </si>
  <si>
    <t>Mês 2</t>
  </si>
  <si>
    <t>%</t>
  </si>
  <si>
    <t>Total:</t>
  </si>
  <si>
    <t>Nome do recurso</t>
  </si>
  <si>
    <t>AUXILIAR DE ELETRICISTA</t>
  </si>
  <si>
    <t>ENCANADOR OU BOMBEIRO HIDRAULICO</t>
  </si>
  <si>
    <t>AJUDANTE DE CARPINTEIRO</t>
  </si>
  <si>
    <t>PEDREIRO</t>
  </si>
  <si>
    <t>AJUDANTE DE ENCANADOR</t>
  </si>
  <si>
    <t>ALMOXARIFE</t>
  </si>
  <si>
    <t>CARPINTEIRO DE ESQUADRIA</t>
  </si>
  <si>
    <t>ELETRICISTA OU OFICIAL ELETRICISTA</t>
  </si>
  <si>
    <t>ENCARREGADO GERAL</t>
  </si>
  <si>
    <t>MOTORISTA DE CAMINHAO - PISO MENSAL (ENCARGO SOCIAL</t>
  </si>
  <si>
    <t>PINTOR</t>
  </si>
  <si>
    <t>SERVENTE</t>
  </si>
  <si>
    <t>OPERADOR DE BETONEIRA ESTACIONARIA/MISTURADOR</t>
  </si>
  <si>
    <t>ENCANADOR</t>
  </si>
  <si>
    <t>Trabalho( hrs)</t>
  </si>
  <si>
    <t>Mês 1 (h)</t>
  </si>
  <si>
    <t>Mês 2 (h)</t>
  </si>
  <si>
    <t>HISTOGRAMA MDO</t>
  </si>
  <si>
    <t>PLANILHA ORÇAMENTÁRIA - LABORATÓRIOS DO BLOCO 4CJU</t>
  </si>
  <si>
    <t>CAMPUS JARDIM UMUARAMA</t>
  </si>
  <si>
    <t>ADMINISTRAÇÃO LOCAL</t>
  </si>
  <si>
    <t>CU1323</t>
  </si>
  <si>
    <t>CU1325</t>
  </si>
  <si>
    <t>CU1324</t>
  </si>
  <si>
    <t>CU1326</t>
  </si>
  <si>
    <t>CU1331</t>
  </si>
  <si>
    <t>CU1334</t>
  </si>
  <si>
    <t>EQUIPAMENTOS</t>
  </si>
  <si>
    <t>CZ9526</t>
  </si>
  <si>
    <t>CZ9525</t>
  </si>
  <si>
    <t>CZ9524</t>
  </si>
  <si>
    <t>CJ0431</t>
  </si>
  <si>
    <t>CJ0409</t>
  </si>
  <si>
    <t>CAIXA DE PASSAGEM 30X30X40 COM TAMPA E DRENO BRITA</t>
  </si>
  <si>
    <t>CJ0415</t>
  </si>
  <si>
    <t>CJ0392</t>
  </si>
  <si>
    <t>CJ0075</t>
  </si>
  <si>
    <t>CV0059</t>
  </si>
  <si>
    <t>CV0070</t>
  </si>
  <si>
    <t>RETIRADA DE APARELHOS SANITARIOS</t>
  </si>
  <si>
    <t>CV0053</t>
  </si>
  <si>
    <t>DEMOLICAO DE CONCRETO SIMPLES</t>
  </si>
  <si>
    <t>CV0025</t>
  </si>
  <si>
    <t>DEMOLICAO DE ALVENARIA DE ELEMENTOS CERAMICOS VAZADOS</t>
  </si>
  <si>
    <t>BANCADA GRANITO/ALVENARIA</t>
  </si>
  <si>
    <t>CP0009</t>
  </si>
  <si>
    <t>PT</t>
  </si>
  <si>
    <t>PONTO DE ESGOTO EM PVC P/ TANQUE E LAVATÓRIO MSD FUNASA</t>
  </si>
  <si>
    <t>CT0261</t>
  </si>
  <si>
    <t>CT0164</t>
  </si>
  <si>
    <t>CZ9523</t>
  </si>
  <si>
    <t>BANCADA DE GRANITO (OUTRAS CORES) ESP. = 3cm (COLOCADO)</t>
  </si>
  <si>
    <t>CL0692</t>
  </si>
  <si>
    <t>CL0669</t>
  </si>
  <si>
    <t>CS0034</t>
  </si>
  <si>
    <t>CR0135</t>
  </si>
  <si>
    <t>CU1337</t>
  </si>
  <si>
    <t>CU1338</t>
  </si>
  <si>
    <t>CU1339</t>
  </si>
  <si>
    <t>CU1340</t>
  </si>
  <si>
    <t>CU1341</t>
  </si>
  <si>
    <t>CU1342</t>
  </si>
  <si>
    <t>CU1343</t>
  </si>
  <si>
    <t>CU1344</t>
  </si>
  <si>
    <t>CU1345</t>
  </si>
  <si>
    <t>CU1346</t>
  </si>
  <si>
    <t>ÁREA TOTAL (M2): 191,65 m2</t>
  </si>
  <si>
    <t>OBJETO: REFORMA DOS LABORATÓRIOS BLOCO 4CJU</t>
  </si>
  <si>
    <t>ÁREA TOTAL (M2):191,65 m2</t>
  </si>
  <si>
    <t xml:space="preserve">                             ÁREA TOTAL (M2): 191,65 m2</t>
  </si>
  <si>
    <t>IM4750 - RODIZIO LATAO 6MM C/ ROLAMENTO SKF</t>
  </si>
  <si>
    <t>Serviço:  SPLIT SYSTEM COMPLETO C/       CONTROLE REMOTO - CAP. 1,00 TR</t>
  </si>
  <si>
    <t>IM9105 - SPLIT SYSTEM COMPLETO C/       CONTROLE REMOTO CAP. 1,00 TR</t>
  </si>
  <si>
    <t>IM9106 - SPLIT SYSTEM COMPLETO C/       CONTROLE REMOTO CAP. 1,50 TR</t>
  </si>
  <si>
    <t>Serviço:  SPLIT SYSTEM COMPLETO C/       CONTROLE REMOTO - CAP. 2,00 TR</t>
  </si>
  <si>
    <t>IM0019 - ACIDO MURIATICO (SOLUCAO       ACIDA)</t>
  </si>
  <si>
    <t xml:space="preserve">Serviço:  TOMADA DE EMBUTIR 2P+T         10A/250V C/ PLACA -           </t>
  </si>
  <si>
    <t xml:space="preserve">Serviço:  CAIXA DE PASSAGEM 30X30X40 COM TAMPA E DRENO BRITA           </t>
  </si>
  <si>
    <t xml:space="preserve">Serviço:  CABO DE COBRE ISOLAMENTO       TERMOPLASTICO 0,6/1KV 35MM2   </t>
  </si>
  <si>
    <t>IM0619 - CABO DE COBRE ISOLAMENTO       ANTI-CHAMA 0,6/1KV 35MM2 (1</t>
  </si>
  <si>
    <t>IM0643 - CABO DE COBRE FLEXÍVEL DE 16   MM2, COM ISOLAMENTO ANTI-CHAMA</t>
  </si>
  <si>
    <t>Serviço:  RETIRADA CUIDADOSA DE          AZULEJOS/LADRILHOS E ARGAMASSA</t>
  </si>
  <si>
    <t>IH0035 - AZULEJISTA OU LADRILHISTA</t>
  </si>
  <si>
    <t xml:space="preserve">Serviço:  RETIRADA DE APARELHOS          SANITARIOS                    </t>
  </si>
  <si>
    <t xml:space="preserve">Serviço:  DEMOLICAO DE CONCRETO SIMPLES                                </t>
  </si>
  <si>
    <t xml:space="preserve">Serviço:  DEMOLICAO DE ALVENARIA DE      ELEMENTOS CERAMICOS VAZADOS   </t>
  </si>
  <si>
    <t>IS0024 - ENERGIA ELETRICA ATE 2000 KWH  INDUSTRIAL, SEM DEMANDA</t>
  </si>
  <si>
    <t xml:space="preserve">KW/H  </t>
  </si>
  <si>
    <t xml:space="preserve">Unid: PT    </t>
  </si>
  <si>
    <t xml:space="preserve">Serviço:  PONTO DE ESGOTO EM PVC P/      TANQUE E LAVATÓRIO MSD FUNASA </t>
  </si>
  <si>
    <t>Serviço:  MASSA ÚNICA, PARA RECEBIMENTO  DE PINTURA, EM ARGAMASSA TRAÇO</t>
  </si>
  <si>
    <t xml:space="preserve">Serviço:  BANCADA DE GRANITO (OUTRAS     CORES) ESP. = 3cm (COLOCADO)  </t>
  </si>
  <si>
    <t xml:space="preserve">Serviço:  CUBA DE EMBUTIR DE AÇO         INOXIDÁVEL MÉDIA, INCLUSO     </t>
  </si>
  <si>
    <t>IH0062 - MARMORISTA/GRANITEIRO</t>
  </si>
  <si>
    <t xml:space="preserve">Serviço:  PISO VINILICO SEMIFLEXIVEL     PADRAO LISO, ESPESSURA 2MM,   </t>
  </si>
  <si>
    <t xml:space="preserve">Serviço:  APLICAÇÃO MANUAL DE PINTURA    COM TINTA LÁTEX ACRÍLICA EM   </t>
  </si>
  <si>
    <t xml:space="preserve">Item:   1  3  5  3             </t>
  </si>
  <si>
    <t xml:space="preserve">Serviço:  ARMARIO SOB PIA 4 PORTAS       MEDINDO 140X63X53 CM          </t>
  </si>
  <si>
    <t xml:space="preserve">Item:   1  3  5  4             </t>
  </si>
  <si>
    <t xml:space="preserve">Serviço:  ARMARIO 2 PORTAS E 4 GAVETAS   MEDINDO 140X63X53 CM          </t>
  </si>
  <si>
    <t xml:space="preserve">Item:   1  3  5  5             </t>
  </si>
  <si>
    <t xml:space="preserve">Serviço:  GAVETEIRO 8 GAVETAS            MEDINDO 140X66X53 CM          </t>
  </si>
  <si>
    <t xml:space="preserve">Item:   1  3  5  6             </t>
  </si>
  <si>
    <t xml:space="preserve">Serviço:  ARMARIO SUSPENSO 4 PORTAS      MEDINDO 140X80X35 CM          </t>
  </si>
  <si>
    <t xml:space="preserve">Item:   1  3  5  7             </t>
  </si>
  <si>
    <t xml:space="preserve">Serviço:  ARMARIO SUSPENSO 4 PORTAS      MEDINDO 190X80X35 CM          </t>
  </si>
  <si>
    <t xml:space="preserve">Item:   1  3  5  8             </t>
  </si>
  <si>
    <t xml:space="preserve">Serviço:  ARMARIO C/ RODIZIO 2 PORTAS    MEDINDO 90X195X45 CM          </t>
  </si>
  <si>
    <t xml:space="preserve">Item:   1  3  5  9             </t>
  </si>
  <si>
    <t xml:space="preserve">Serviço:  ARMARIO C/ RODIZIO 6 PORTAS    MEDINDO 250X90X45 CM          </t>
  </si>
  <si>
    <t xml:space="preserve">Item:   1  3  5 10             </t>
  </si>
  <si>
    <t xml:space="preserve">Serviço:  GAVETEIRO C/ RODIZIO 4 GAVETAS MEDINDO 40X73X40 CM           </t>
  </si>
  <si>
    <t xml:space="preserve">Item:   1  3  5 11             </t>
  </si>
  <si>
    <t xml:space="preserve">Serviço:  MESA MEDINDO 250X90X90 CM                                    </t>
  </si>
  <si>
    <t xml:space="preserve">Item:   1  3  5 12             </t>
  </si>
  <si>
    <t xml:space="preserve">Serviço:  ESCANINHO MEDINDO 250X123X40                                 </t>
  </si>
  <si>
    <t xml:space="preserve">Item:   1  3  6  1             </t>
  </si>
  <si>
    <t xml:space="preserve">Item:   1  3  6  2             </t>
  </si>
  <si>
    <t xml:space="preserve">Item:   1  3  7  1             </t>
  </si>
  <si>
    <t>REFORMA DOS LABORATÓRIOS 4CJU</t>
  </si>
  <si>
    <t>AJUDANTE</t>
  </si>
  <si>
    <t>7,6 hrs</t>
  </si>
  <si>
    <t>471,42 hrs</t>
  </si>
  <si>
    <t>9,2 hrs</t>
  </si>
  <si>
    <t>171,97 hrs</t>
  </si>
  <si>
    <t>AZULEJISTA OU LADRILHISTA</t>
  </si>
  <si>
    <t>22,17 hrs</t>
  </si>
  <si>
    <t>208,38 hrs</t>
  </si>
  <si>
    <t>6,17 hrs</t>
  </si>
  <si>
    <t>MARMORISTA/GRANITEIRO</t>
  </si>
  <si>
    <t>1,92 hrs</t>
  </si>
  <si>
    <t>0,02 hrs</t>
  </si>
  <si>
    <t>59,72 hrs</t>
  </si>
  <si>
    <t>63,7 hrs</t>
  </si>
  <si>
    <t>193,82 hrs</t>
  </si>
  <si>
    <t>3,02 hrs</t>
  </si>
  <si>
    <t>ELETRICISTA</t>
  </si>
  <si>
    <t>5,4 hrs</t>
  </si>
  <si>
    <t>37,03 hrs</t>
  </si>
  <si>
    <t>400 hrs</t>
  </si>
  <si>
    <t>ENGENHEIRO DE OBRA JUNIOR</t>
  </si>
  <si>
    <t>50 hrs</t>
  </si>
  <si>
    <t>150 hrs</t>
  </si>
  <si>
    <t>VIGIA NOTURNO</t>
  </si>
  <si>
    <t>12 hrs</t>
  </si>
  <si>
    <t>0,1 hrs</t>
  </si>
  <si>
    <t>MAO-DE-OBRA DE ELETRICISTA DE CONSTRUÇÃOCIVIL, INCLUSIVE</t>
  </si>
  <si>
    <t>16,22 hrs</t>
  </si>
  <si>
    <t>7,6h</t>
  </si>
  <si>
    <t>337h</t>
  </si>
  <si>
    <t>134,42h</t>
  </si>
  <si>
    <t>9,2h</t>
  </si>
  <si>
    <t>128,67h</t>
  </si>
  <si>
    <t>43,3h</t>
  </si>
  <si>
    <t>22,17h</t>
  </si>
  <si>
    <t>92,22h</t>
  </si>
  <si>
    <t>116,17h</t>
  </si>
  <si>
    <t>6,17h</t>
  </si>
  <si>
    <t>1,92h</t>
  </si>
  <si>
    <t>0,02h</t>
  </si>
  <si>
    <t>19,72h</t>
  </si>
  <si>
    <t>40h</t>
  </si>
  <si>
    <t>63,7h</t>
  </si>
  <si>
    <t>67,47h</t>
  </si>
  <si>
    <t>126,35h</t>
  </si>
  <si>
    <t>3,02h</t>
  </si>
  <si>
    <t>5,4h</t>
  </si>
  <si>
    <t>37,03h</t>
  </si>
  <si>
    <t>213,42h</t>
  </si>
  <si>
    <t>186,58h</t>
  </si>
  <si>
    <t>50h</t>
  </si>
  <si>
    <t>150h</t>
  </si>
  <si>
    <t>12h</t>
  </si>
  <si>
    <t>0,1h</t>
  </si>
  <si>
    <t>16,22h</t>
  </si>
  <si>
    <t>ÁREA TOTAL (M2):191,64 m2</t>
  </si>
  <si>
    <t xml:space="preserve"> 01.</t>
  </si>
  <si>
    <t>LABORATÓRIOS DO BLOCO 4CJU</t>
  </si>
  <si>
    <t xml:space="preserve"> 01. 01.</t>
  </si>
  <si>
    <t>ADMINISTRAÇÃO LOCAL E CANTEIRO</t>
  </si>
  <si>
    <t xml:space="preserve"> 01. 01. 01.</t>
  </si>
  <si>
    <t xml:space="preserve"> 01. 01. 01. 01.</t>
  </si>
  <si>
    <t>CZ9667</t>
  </si>
  <si>
    <t>EQUIPE ADMINISTRATIVA</t>
  </si>
  <si>
    <t>MÊS</t>
  </si>
  <si>
    <t xml:space="preserve"> 01. 01. 02.</t>
  </si>
  <si>
    <t>CANTEIRO DE OBRA</t>
  </si>
  <si>
    <t xml:space="preserve"> 01. 01. 02. 01.</t>
  </si>
  <si>
    <t>CB0009</t>
  </si>
  <si>
    <t>73847/002</t>
  </si>
  <si>
    <t>ALUGUEL CONTAINER/ESCRIT/WC C/1 VASO/1 LAV/1 MIC/4 CHUV LARG=2,20M COMPR=6,20M ALT=2,50M CHAPA ACO NERV TRAPEZ FORROC/ISOL TERMO-ACUST CHASSIS REFORC PISO COMPENS NAVAL INCL INSTELETR/HIDRO-SANIT EXCL TRANSP/CARGA/DESCARGA</t>
  </si>
  <si>
    <t>MES</t>
  </si>
  <si>
    <t xml:space="preserve"> 01. 01. 02. 02.</t>
  </si>
  <si>
    <t>CB0006</t>
  </si>
  <si>
    <t>74209/001</t>
  </si>
  <si>
    <t>PLACA DE OBRA EM CHAPA DE ACO GALVANIZADO</t>
  </si>
  <si>
    <t xml:space="preserve"> 01. 01. 02. 03.</t>
  </si>
  <si>
    <t>CZ9682</t>
  </si>
  <si>
    <t>FERRAMENTAS</t>
  </si>
  <si>
    <t xml:space="preserve"> 01. 01. 02. 04.</t>
  </si>
  <si>
    <t>CZ9683</t>
  </si>
  <si>
    <t>EPI/PPRA/PCMSO/EXAMES (&lt; 20 EMPREGADOS) (A&gt;=200M2) AREAS EDIF.COBERTAS FECHADAS</t>
  </si>
  <si>
    <t xml:space="preserve"> 01. 01. 02. 05.</t>
  </si>
  <si>
    <t>ANOTAÇÃO RESP TECNICA ART CREA</t>
  </si>
  <si>
    <t xml:space="preserve"> 01. 02.</t>
  </si>
  <si>
    <t>LABORATÓRIO LABS</t>
  </si>
  <si>
    <t xml:space="preserve"> 01. 02. 01.</t>
  </si>
  <si>
    <t xml:space="preserve"> 01. 02. 01. 01.</t>
  </si>
  <si>
    <t>CZ9514</t>
  </si>
  <si>
    <t>C3860</t>
  </si>
  <si>
    <t>SPLIT SYSTEM COMPLETO C/ CONTROLE REMOTO - CAP. 1,00 TR (FORNECIMENTO E MONTAGEM)</t>
  </si>
  <si>
    <t xml:space="preserve"> 01. 02. 01. 02.</t>
  </si>
  <si>
    <t>CZ9515</t>
  </si>
  <si>
    <t>C3861</t>
  </si>
  <si>
    <t>SPLIT SYSTEM COMPLETO C/ CONTROLE REMOTO - CAP. 1,50 TR (FORNECIMENTO E MONTAGEM)</t>
  </si>
  <si>
    <t xml:space="preserve"> 01. 02. 01. 03.</t>
  </si>
  <si>
    <t>CZ9516</t>
  </si>
  <si>
    <t>C3862</t>
  </si>
  <si>
    <t>SPLIT SYSTEM COMPLETO C/ CONTROLE REMOTO - CAP. 2,00 TR (FORNECIMENTO E MONTAGEM)</t>
  </si>
  <si>
    <t xml:space="preserve"> 01. 02. 02.</t>
  </si>
  <si>
    <t>MOBILIÁRIO</t>
  </si>
  <si>
    <t xml:space="preserve"> 01. 02. 02. 01.</t>
  </si>
  <si>
    <t>ARMÁRIO MDF COR A DEFINIR 2 PORTAS 1 PRATELEIRA MEDINDO 100X70X40 CM</t>
  </si>
  <si>
    <t xml:space="preserve"> 01. 02. 02. 02.</t>
  </si>
  <si>
    <t>ARMARIO COR A DEFINIR 2 PORTAS 1 PRATELEIRA MEDINDO 92X86X45</t>
  </si>
  <si>
    <t xml:space="preserve"> 01. 02. 02. 03.</t>
  </si>
  <si>
    <t>PRATELEIRA MDF COR A DEFINIR MEDINDO 140X40X40CM</t>
  </si>
  <si>
    <t xml:space="preserve"> 01. 02. 02. 04.</t>
  </si>
  <si>
    <t>ARMARIO MDF COR A DEFINIR SUSPENSO 3 PORTAS 1 PRATELEIRA MEDINDO 120X70X40CM.</t>
  </si>
  <si>
    <t xml:space="preserve"> 01. 02. 02. 05.</t>
  </si>
  <si>
    <t>ARMARIO MDF COR A DEFINIR 2 PORTAS 1 GAVETA E 1 PRATELEIRA MEDINDO 85X78X62CM</t>
  </si>
  <si>
    <t xml:space="preserve"> 01. 02. 02. 06.</t>
  </si>
  <si>
    <t>ARMARIO MDF COR A DEFINIR 4 PORTAS 1 PRATELEIRA MEDINDO 160X78X62CM</t>
  </si>
  <si>
    <t xml:space="preserve"> 01. 02. 02. 07.</t>
  </si>
  <si>
    <t>ARMARIO MDF COR A DEFINIR 4 PORTAS 1 PRATELEIRA MEDINDO165X78X62CM</t>
  </si>
  <si>
    <t xml:space="preserve"> 01. 02. 02. 08.</t>
  </si>
  <si>
    <t>CU1347</t>
  </si>
  <si>
    <t>ARMARIO MDF COR A DEFINIR 4 PORTAS 2 GAVETAS 1 PRATELEIRA MEDINDO 165X78X62 CM.</t>
  </si>
  <si>
    <t xml:space="preserve"> 01. 02. 02. 09.</t>
  </si>
  <si>
    <t>CU1348</t>
  </si>
  <si>
    <t>ARMARIO MDF COR A DEFINIR 2 PORTAS 1 PRATELEIRA MEDINDO 97X78X62CM</t>
  </si>
  <si>
    <t xml:space="preserve"> 01. 02. 02. 10.</t>
  </si>
  <si>
    <t>CU1349</t>
  </si>
  <si>
    <t>ARMARIO MDF COR A DEFINIR 2 PORTAS UMA PRATELEIRA MEDINDO 97X78X70 CM.</t>
  </si>
  <si>
    <t xml:space="preserve"> 01. 02. 02. 11.</t>
  </si>
  <si>
    <t>CU1350</t>
  </si>
  <si>
    <t>ARMARIO MDF COR A DEFINIR 2PORTAS 1 PRATELEIRA MEDINDO 87X78X70 CM.</t>
  </si>
  <si>
    <t xml:space="preserve"> 01. 02. 02. 12.</t>
  </si>
  <si>
    <t>CU1351</t>
  </si>
  <si>
    <t>ARMARIO MDF COR A DEFINIR C/PORTA CORRER MEDINDO 115X78X70 CM.</t>
  </si>
  <si>
    <t xml:space="preserve"> 01. 02. 02. 13.</t>
  </si>
  <si>
    <t>CU1352</t>
  </si>
  <si>
    <t>GAVETEIRO MDF COR A DEFINIR C/4 GAVETAS MEDINDO 62X78X70</t>
  </si>
  <si>
    <t xml:space="preserve"> 01. 02. 02. 14.</t>
  </si>
  <si>
    <t>CU1353</t>
  </si>
  <si>
    <t>GAVETEIRO MDF COR A DEFINIR 4 GAVETAS  MEDINDO 56X83X70</t>
  </si>
  <si>
    <t xml:space="preserve"> 01. 02. 02. 15.</t>
  </si>
  <si>
    <t>CU1354</t>
  </si>
  <si>
    <t>ARMARIO MDF COR A DEFINIR SUSPENSO 4 PORTAS 1 PRATELEIRA MEDINDO 160X170X40 CM.</t>
  </si>
  <si>
    <t xml:space="preserve"> 01. 02. 02. 16.</t>
  </si>
  <si>
    <t>CU1355</t>
  </si>
  <si>
    <t>ARMARIO MDF COR A DEFINIR 2 PORTAS 1 PRATELEIRA MEDINDO 87X83X70 CM.</t>
  </si>
  <si>
    <t xml:space="preserve"> 01. 02. 02. 17.</t>
  </si>
  <si>
    <t>CU1356</t>
  </si>
  <si>
    <t>ARMARIO MDF COR A DEFINIR C/RODIZIO 4 PORTAS 1 PRATELEIRA MEDINDO 220X75X60</t>
  </si>
  <si>
    <t xml:space="preserve"> 01. 02. 02. 18.</t>
  </si>
  <si>
    <t>CU1357</t>
  </si>
  <si>
    <t>MESA MDF COR A DEFINIR MEDINDO 200X60X70</t>
  </si>
  <si>
    <t xml:space="preserve"> 01. 02. 02. 19.</t>
  </si>
  <si>
    <t>CZ9638</t>
  </si>
  <si>
    <t>SER-APO-005</t>
  </si>
  <si>
    <t>APOIO METÁLICO PARA BANCADAS, EM TUBO METALON, 30 X 50 MM, L = 30 CM, E = 2 MM, ACABAMENTO EM PINTURA ESMALTE ACETINADO</t>
  </si>
  <si>
    <t>PÇ</t>
  </si>
  <si>
    <t xml:space="preserve"> 01. 02. 03.</t>
  </si>
  <si>
    <t xml:space="preserve"> 01. 02. 03. 01.</t>
  </si>
  <si>
    <t xml:space="preserve"> 01. 03.</t>
  </si>
  <si>
    <t>LABORATÓRIO LASBIMOL</t>
  </si>
  <si>
    <t xml:space="preserve"> 01. 03. 01.</t>
  </si>
  <si>
    <t>CURVA HORIZONTAL 100 X 50 MM PARA ELETROCALHA METÁLICA, COM ÂNGULO 90° (REF.: MOPA OU SIMILAR)</t>
  </si>
  <si>
    <t xml:space="preserve"> 01. 03. 01. 01.</t>
  </si>
  <si>
    <t>TOMADA DE EMBUTIR 2P+T 10A/250V C/ PLACA - FORNECIMENTO E INSTALACAO</t>
  </si>
  <si>
    <t xml:space="preserve"> 01. 03. 01. 02.</t>
  </si>
  <si>
    <t xml:space="preserve"> 01. 03. 01. 03.</t>
  </si>
  <si>
    <t>CONDULETE EM LIGA DE ALUMINIO TIPO "LR" 1" - FORNECIMENTO E INSTALACAO</t>
  </si>
  <si>
    <t xml:space="preserve"> 01. 03. 01. 04.</t>
  </si>
  <si>
    <t>CZ9518</t>
  </si>
  <si>
    <t>C4562</t>
  </si>
  <si>
    <t>DISPOSITIVO DE PROTEÇÃO CONTRA SURTOS DE TENSÃO - DPS's - 40 KA/440V</t>
  </si>
  <si>
    <t xml:space="preserve"> 01. 03. 01. 05.</t>
  </si>
  <si>
    <t>CZ9522</t>
  </si>
  <si>
    <t>ELE-DIS-007</t>
  </si>
  <si>
    <t>DISJUNTOR MONOPOLAR TERMOMAGNÉTICO 5KA, DE 16A</t>
  </si>
  <si>
    <t xml:space="preserve"> 01. 03. 01. 06.</t>
  </si>
  <si>
    <t>ELE-DIS-008</t>
  </si>
  <si>
    <t>DISJUNTOR MONOPOLAR TERMOMAGNÉTICO 5KA, DE 20A</t>
  </si>
  <si>
    <t xml:space="preserve"> 01. 03. 01. 07.</t>
  </si>
  <si>
    <t>07992/ORSE</t>
  </si>
  <si>
    <t>DISJUNTOR TERMOMAGNETICO BIPOLAR 16 A, PADRÃO DIN (EUROPEU - LINHA BRANCA)</t>
  </si>
  <si>
    <t xml:space="preserve"> 01. 03. 01. 08.</t>
  </si>
  <si>
    <t>ELE-DIS-063</t>
  </si>
  <si>
    <t>DISJUNTOR BIPOLAR TERMOMAGNÉTICO 5KA, DE 20A</t>
  </si>
  <si>
    <t xml:space="preserve"> 01. 03. 01. 09.</t>
  </si>
  <si>
    <t>ELE-DIS-068</t>
  </si>
  <si>
    <t>DISJUNTOR BIPOLAR TERMOMAGNÉTICO 5KA, DE 40A</t>
  </si>
  <si>
    <t xml:space="preserve"> 01. 03. 01. 10.</t>
  </si>
  <si>
    <t>CZ9527</t>
  </si>
  <si>
    <t>21.030.0105-A</t>
  </si>
  <si>
    <t>DISJUNTOR TERMOMAGNETICO,TRIPOLAR DE 100A.FORNECIMENTO</t>
  </si>
  <si>
    <t xml:space="preserve"> 01. 03. 01. 11.</t>
  </si>
  <si>
    <t>CZ9528</t>
  </si>
  <si>
    <t>08077/ORSE</t>
  </si>
  <si>
    <t>DISJUNTOR BIPOLAR DR 40 A - DISPOSITIVO RESIDUAL DIFERENCIAL, TIPO AC, 30MA, REF.5SM1 314-OMB, SIEMENS OU SIMILAR</t>
  </si>
  <si>
    <t xml:space="preserve"> 01. 03. 01. 12.</t>
  </si>
  <si>
    <t>CZ9529</t>
  </si>
  <si>
    <t>07877/ORSE</t>
  </si>
  <si>
    <t xml:space="preserve"> 01. 03. 01. 13.</t>
  </si>
  <si>
    <t>CZ9531</t>
  </si>
  <si>
    <t>10257/ORSE</t>
  </si>
  <si>
    <t>QDM-03 CAIXA PARA QUADRO DE DISTRIBUIÇÃO, SOBREPOR,METÁLICO, TRATAMENTO ANTICORROSIVO, ESPELHO INTERNO, PORTA E TRINCO PINT A PÓ P</t>
  </si>
  <si>
    <t xml:space="preserve"> 01. 03. 01. 14.</t>
  </si>
  <si>
    <t>CZ9533</t>
  </si>
  <si>
    <t>ELE-ELE-125</t>
  </si>
  <si>
    <t>ELETRODUTO DE AÇO GALVANIZADO PESADO INCLUSIVE CONEXÕES D = 2 1/2"</t>
  </si>
  <si>
    <t xml:space="preserve"> 01. 03. 01. 15.</t>
  </si>
  <si>
    <t>CZ9535</t>
  </si>
  <si>
    <t>16132.8.3.4</t>
  </si>
  <si>
    <t>ELETRODUTO DE PVC FLEXIVEL CORRUGADO Ø 32 MM (1")</t>
  </si>
  <si>
    <t xml:space="preserve"> 01. 03. 01. 16.</t>
  </si>
  <si>
    <t>CZ9536</t>
  </si>
  <si>
    <t>ELE-CAL-005</t>
  </si>
  <si>
    <t>ELETROCALHA LISA GALVANIZADA ELETROLÍTICA CHAPA 14 - 100 X 50 MM COM TAMPA, INCLUSIVE CONEXÃO</t>
  </si>
  <si>
    <t xml:space="preserve"> 01. 03. 01. 17.</t>
  </si>
  <si>
    <t>CZ9541</t>
  </si>
  <si>
    <t>ELE-PER-070</t>
  </si>
  <si>
    <t>SUPORTE EM CHAPA DE AÇO PARA PERFILADO</t>
  </si>
  <si>
    <t xml:space="preserve"> 01. 03. 01. 18.</t>
  </si>
  <si>
    <t>CZ9542</t>
  </si>
  <si>
    <t>C3482</t>
  </si>
  <si>
    <t>TERMINAL OLHAL PARA CABO DE 1,50MM2 À 2,50MM2</t>
  </si>
  <si>
    <t xml:space="preserve"> 01. 03. 01. 19.</t>
  </si>
  <si>
    <t>CZ9543</t>
  </si>
  <si>
    <t>C3483</t>
  </si>
  <si>
    <t>TERMINAL OLHAL PARA CABO DE 4,00MM2 À 6,00MM2</t>
  </si>
  <si>
    <t xml:space="preserve"> 01. 03. 01. 20.</t>
  </si>
  <si>
    <t>CZ9545</t>
  </si>
  <si>
    <t>BUCHA NYLON S-8 C/ PARAFUSO ACO ZINC CAB CHATA ROSCA SOBERBA 4,8 X 50MM</t>
  </si>
  <si>
    <t xml:space="preserve"> 01. 03. 01. 21.</t>
  </si>
  <si>
    <t>CZ9546</t>
  </si>
  <si>
    <t>SPDA-ABR-005</t>
  </si>
  <si>
    <t>ABRAÇADEIRA TIPO D, CUNHA</t>
  </si>
  <si>
    <t xml:space="preserve"> 01. 03. 01. 22.</t>
  </si>
  <si>
    <t>CABO DE COBRE ISOLAMENTO TERMOPLASTICO 0,6/1KV 35MM2 ANTI-CHAMA - FORNECIMENTO E INSTALACAO</t>
  </si>
  <si>
    <t xml:space="preserve"> 01. 03. 01. 23.</t>
  </si>
  <si>
    <t>73860/011</t>
  </si>
  <si>
    <t>CABO DE COBRE ISOLADO PVC 450/750V 10MM2 RESISTENTE A CHAMA - FORNECIMENTO E INSTALACAO</t>
  </si>
  <si>
    <t xml:space="preserve"> 01. 03. 01. 24.</t>
  </si>
  <si>
    <t>73860/012</t>
  </si>
  <si>
    <t>CABO DE COBRE ISOLADO PVC 450/750V 16MM2 RESISTENTE A CHAMA - FORNECIMENTO E INSTALACAO</t>
  </si>
  <si>
    <t xml:space="preserve"> 01. 03. 01. 25.</t>
  </si>
  <si>
    <t>73860/009</t>
  </si>
  <si>
    <t>CABO DE COBRE ISOLADO PVC 450/750V 4MM2 RESISTENTE A CHAMA - FORNECIMENTO E INSTALACAO</t>
  </si>
  <si>
    <t xml:space="preserve"> 01. 03. 01. 26.</t>
  </si>
  <si>
    <t>CZ9547</t>
  </si>
  <si>
    <t>04015/ORSE</t>
  </si>
  <si>
    <t>FITA ISOLANTE ALTA FUSÃO 19 MM X 10 M - FORNECIMENTO</t>
  </si>
  <si>
    <t xml:space="preserve"> 01. 03. 01. 27.</t>
  </si>
  <si>
    <t>CZ9559</t>
  </si>
  <si>
    <t>CAB-ANI-005</t>
  </si>
  <si>
    <t>ANILHA (MARCADOR) PARA IDENTIFICAÇÃO DE CABOS (# 6 MM2) - 500 UN</t>
  </si>
  <si>
    <t>500 UN</t>
  </si>
  <si>
    <t xml:space="preserve"> 01. 03. 01. 28.</t>
  </si>
  <si>
    <t>CZ9562</t>
  </si>
  <si>
    <t>ELE-DUT-020</t>
  </si>
  <si>
    <t>DUTO CORRUGADO EM PEAD (POLIETILENO DE ALTA DENSIDADE), PARA PROTEÇÃO DE CABOS SUBTERRÂNEOS Ø 4" (100 MM)</t>
  </si>
  <si>
    <t xml:space="preserve"> 01. 03. 01. 29.</t>
  </si>
  <si>
    <t>CJ0489</t>
  </si>
  <si>
    <t>BLOCO DE DISTRIBUIÇÃO 125A TETRAPOLAR</t>
  </si>
  <si>
    <t xml:space="preserve"> 01. 03. 01. 30.</t>
  </si>
  <si>
    <t>CZ0022</t>
  </si>
  <si>
    <t>MANUTENÇÃO ELÉTRICA</t>
  </si>
  <si>
    <t xml:space="preserve"> 01. 03. 01. 31.</t>
  </si>
  <si>
    <t>CZ9577</t>
  </si>
  <si>
    <t>03098/ORSE</t>
  </si>
  <si>
    <t>EQUIPE DE INSTALAÇÃO ELÉTRICA</t>
  </si>
  <si>
    <t>H</t>
  </si>
  <si>
    <t xml:space="preserve"> 01. 03. 01. 32.</t>
  </si>
  <si>
    <t>CZ9662</t>
  </si>
  <si>
    <t>04202/ORSE</t>
  </si>
  <si>
    <t>PRENSA CABO DE 4/4", FORNECIMENTO</t>
  </si>
  <si>
    <t xml:space="preserve"> 01. 03. 01. 33.</t>
  </si>
  <si>
    <t>CZ9663</t>
  </si>
  <si>
    <t>08351/ORSE</t>
  </si>
  <si>
    <t>FORNECIMENTO E INSTALAÇÃO DE PARAFUSO CABEÇA LENTILHA 3/8" X 3/4" (REF. VL 1.68 VALEMAM OU SIMILAR)</t>
  </si>
  <si>
    <t xml:space="preserve"> 01. 03. 01. 34.</t>
  </si>
  <si>
    <t>CZ9664</t>
  </si>
  <si>
    <t>ELE-PER-080</t>
  </si>
  <si>
    <t>VERGALHÃO DE AÇO COM ROSCA TOTAL PARA PERFILADO (DIÂMETRO: 1/4")</t>
  </si>
  <si>
    <t xml:space="preserve"> 01. 03. 01. 35.</t>
  </si>
  <si>
    <t>CZ9665</t>
  </si>
  <si>
    <t>04225/ORSE</t>
  </si>
  <si>
    <t>TERMINAL DE CONEXÃO SPTF D=1" P/TUBO METÁLICO FLEX., SEALTUBO OU SIMILAR, FORNECIMENTO</t>
  </si>
  <si>
    <t xml:space="preserve"> 01. 03. 01. 36.</t>
  </si>
  <si>
    <t>CZ9666</t>
  </si>
  <si>
    <t>C1165</t>
  </si>
  <si>
    <t>DUTO PERFURADO - PERFILADOS CHAPA DE AÇO (38X38)mm</t>
  </si>
  <si>
    <t xml:space="preserve"> 01. 03. 01. 37.</t>
  </si>
  <si>
    <t>CJ0493</t>
  </si>
  <si>
    <t>BARRAMENTO TIPO PENTE TRIFÁSICO CORRENTE 80A</t>
  </si>
  <si>
    <t xml:space="preserve"> 01. 03. 02.</t>
  </si>
  <si>
    <t xml:space="preserve"> 01. 03. 02. 01.</t>
  </si>
  <si>
    <t>73896/001</t>
  </si>
  <si>
    <t>RETIRADA CUIDADOSA DE AZULEJOS/LADRILHOS E ARGAMASSA DE ASSENTAMENTO</t>
  </si>
  <si>
    <t xml:space="preserve"> 01. 03. 02. 02.</t>
  </si>
  <si>
    <t xml:space="preserve"> 01. 03. 02. 03.</t>
  </si>
  <si>
    <t>CZ9590</t>
  </si>
  <si>
    <t>DEM-BAN-005</t>
  </si>
  <si>
    <t>REMOÇÃO DE BANCADA DE PEDRA (MÁRMORE, GRANITO, ARDÓSIA, MARMORITE, ETC.)</t>
  </si>
  <si>
    <t xml:space="preserve"> 01. 03. 02. 04.</t>
  </si>
  <si>
    <t xml:space="preserve"> 01. 03. 02. 05.</t>
  </si>
  <si>
    <t xml:space="preserve"> 01. 03. 02. 06.</t>
  </si>
  <si>
    <t>CZ9685</t>
  </si>
  <si>
    <t>04.014.0095-0</t>
  </si>
  <si>
    <t>LOCACAO DE CACAMBA DE ACO TIPO CONTAINER COM 5M3 DE CAPACIDADE,PARA RETIRADA DE ENTULHO DE OBRA,INCLUSIVE CARREGAMENTO,TRANSPORTE E DESCARREGAMENTO,EXCLUSIVE TAXA PARA DESCARGA EMLOCAIS AUTORIZADOS E/OU LICENCIADOS (VIDE ITEM 04.014.0110)</t>
  </si>
  <si>
    <t xml:space="preserve"> 01. 03. 03.</t>
  </si>
  <si>
    <t xml:space="preserve"> 01. 03. 03. 01.</t>
  </si>
  <si>
    <t>ALVENARIA EM TIJOLO CERAMICO MACICO 5X10X20CM 1 VEZ (ESPESSURA 20CM),ASSENTADO COM ARGAMASSA TRACO 1:2:8 (CIMENTO, CAL E AREIA)</t>
  </si>
  <si>
    <t xml:space="preserve"> 01. 03. 03. 02.</t>
  </si>
  <si>
    <t>CL1062</t>
  </si>
  <si>
    <t>PONTO DE ÁGUA FRIA PVC 1/2 MEDIA 5M DE TUBO PVC</t>
  </si>
  <si>
    <t xml:space="preserve"> 01. 03. 03. 03.</t>
  </si>
  <si>
    <t>CL1063</t>
  </si>
  <si>
    <t xml:space="preserve"> 01. 03. 03. 04.</t>
  </si>
  <si>
    <t>CHAPISCO APLICADO TANTO EM PILARES E VIGAS DE CONCRETO COMO EM ALVENARIAS DE PAREDES INTERNAS, COM ROLO PARA TEXTURA ACRÍLICA. ARGAMASSA TRAÇO 1:4 E EMULSÃO POLIMÉRICA (ADESIVO) COM PREPARO EM MISTURADOR 300 KG. AF_06/2014</t>
  </si>
  <si>
    <t xml:space="preserve"> 01. 03. 03. 05.</t>
  </si>
  <si>
    <t>MASSA ÚNICA, PARA RECEBIMENTO DE PINTURA, EM ARGAMASSA TRAÇO 1:2:8, PREPARO MECÂNICO COM BETONEIRA 400L, APLICADA MANUALMENTE EM FACES INTERNAS DE PAREDES DE AMBIENTES COM ÁREA MAIOR QUE 10M2, ESPESSURA DE 20MM, COM EXECUÇÃO DE TALISCAS. AF_06/2014</t>
  </si>
  <si>
    <t xml:space="preserve"> 01. 03. 03. 06.</t>
  </si>
  <si>
    <t>CZ9633</t>
  </si>
  <si>
    <t>C0357</t>
  </si>
  <si>
    <t xml:space="preserve"> 01. 03. 03. 07.</t>
  </si>
  <si>
    <t>CZ9634</t>
  </si>
  <si>
    <t>BAN-ROD-005</t>
  </si>
  <si>
    <t xml:space="preserve"> 01. 03. 03. 08.</t>
  </si>
  <si>
    <t>CUBA DE EMBUTIR DE AÇO INOXIDÁVEL MÉDIA, INCLUSO VÁLVULA TIPO AMERICANA E SIFÃO TIPO GARRAFA EM METAL CROMADO - FORNECIMENTO E INSTALAÇÃO. AF_12/2013</t>
  </si>
  <si>
    <t xml:space="preserve"> 01. 03. 03. 09.</t>
  </si>
  <si>
    <t>TORNEIRA CROMADA DE MESA, 1/2" OU 3/4", PARA LAVATÓRIO, PADRÃO POPULAR- FORNECIMENTO E INSTALAÇÃO. AF_12/2013</t>
  </si>
  <si>
    <t xml:space="preserve"> 01. 03. 03. 10.</t>
  </si>
  <si>
    <t>PISO VINILICO SEMIFLEXIVEL PADRAO LISO, ESPESSURA 2MM, FIXADO COM COLA</t>
  </si>
  <si>
    <t xml:space="preserve"> 01. 03. 03. 11.</t>
  </si>
  <si>
    <t>CZ9686</t>
  </si>
  <si>
    <t>BAN-TES-005</t>
  </si>
  <si>
    <t>TESTEIRA EM GRANITO CINZA ANDORINHA</t>
  </si>
  <si>
    <t xml:space="preserve"> 01. 03. 03. 12.</t>
  </si>
  <si>
    <t>CZ9687</t>
  </si>
  <si>
    <t>BAN-FUR-005</t>
  </si>
  <si>
    <t>FURAÇÃO E COLAGEM DE BOJO</t>
  </si>
  <si>
    <t xml:space="preserve"> 01. 03. 04.</t>
  </si>
  <si>
    <t xml:space="preserve"> 01. 03. 04. 01.</t>
  </si>
  <si>
    <t>APLICAÇÃO E LIXAMENTO DE MASSA LÁTEX EM PAREDES, DUAS DEMÃOS. AF_06/2014</t>
  </si>
  <si>
    <t xml:space="preserve"> 01. 03. 04. 02.</t>
  </si>
  <si>
    <t>APLICAÇÃO MANUAL DE PINTURA COM TINTA LÁTEX ACRÍLICA EM PAREDES, DUASDEMÃOS. AF_06/2014</t>
  </si>
  <si>
    <t xml:space="preserve"> 01. 03. 05.</t>
  </si>
  <si>
    <t xml:space="preserve"> 01. 03. 05. 01.</t>
  </si>
  <si>
    <t>CZ9635</t>
  </si>
  <si>
    <t xml:space="preserve"> 01. 03. 05. 02.</t>
  </si>
  <si>
    <t>CZ9636</t>
  </si>
  <si>
    <t xml:space="preserve"> 01. 03. 06.</t>
  </si>
  <si>
    <t xml:space="preserve"> 01. 03. 06. 01.</t>
  </si>
  <si>
    <t>CU1315</t>
  </si>
  <si>
    <t>ARMARIO MDF COR A DEFINIR SOB PIA 4 PORTAS MEDINDO 170X66X53CM</t>
  </si>
  <si>
    <t xml:space="preserve"> 01. 03. 06. 02.</t>
  </si>
  <si>
    <t>CU1316</t>
  </si>
  <si>
    <t>ARMARIO MDF COR A DEFINIR 4 PORTAS 1 PRATELEIRA MEDINDO 140X66X53 CM</t>
  </si>
  <si>
    <t xml:space="preserve"> 01. 03. 06. 03.</t>
  </si>
  <si>
    <t>ARMÁRIO MDF COR A DEFINIR 4 PORTAS 1 PRATELEIRA MEDINDO 140X63X53</t>
  </si>
  <si>
    <t xml:space="preserve"> 01. 03. 06. 04.</t>
  </si>
  <si>
    <t>ARMÁRIO MDF COR A DEFINIR 2 PORTAS 4 GAVETAS 1 PRATELEIRA MEDINDO 140X63X53</t>
  </si>
  <si>
    <t xml:space="preserve"> 01. 03. 06. 05.</t>
  </si>
  <si>
    <t>GAVETEIRO COR A DEFINIR MDF 6 GAVETAS MEDINDO 140X66X53</t>
  </si>
  <si>
    <t xml:space="preserve"> 01. 03. 06. 06.</t>
  </si>
  <si>
    <t>ARMÁRIO MDF COR A DEFINIR SUSPENSO 4 PORTAS 1 PRATELEIRA MEDINDO 140X80X35</t>
  </si>
  <si>
    <t xml:space="preserve"> 01. 03. 06. 07.</t>
  </si>
  <si>
    <t>CU1328</t>
  </si>
  <si>
    <t>ARMARIO MDF COR A DEFINIR SUSPENSO 4 PORTAS 1 PRATELEIRA MEDINDO 190X80X35CM</t>
  </si>
  <si>
    <t xml:space="preserve"> 01. 03. 06. 08.</t>
  </si>
  <si>
    <t>ARMÁRIO MDF COR A DEFINIR 2 PORTAS 1 PRATELEIRA MEDINDO 90X195X45CM</t>
  </si>
  <si>
    <t xml:space="preserve"> 01. 03. 06. 09.</t>
  </si>
  <si>
    <t>ARMARIO MDF COR A DEFINIR 6 PORTAS 1 PRATELEIRA MEDINDO 250X90X45CM.</t>
  </si>
  <si>
    <t xml:space="preserve"> 01. 03. 06. 10.</t>
  </si>
  <si>
    <t>GAVETEIRO MDF COR A DEFINIR C/RODIZIO 4 GAVETAS MEDINDO 40X73X40 CM</t>
  </si>
  <si>
    <t xml:space="preserve"> 01. 03. 06. 11.</t>
  </si>
  <si>
    <t>MESA MDF COR A DEFINIR MEDINDO 250X90X90CM</t>
  </si>
  <si>
    <t xml:space="preserve"> 01. 03. 06. 12.</t>
  </si>
  <si>
    <t>ESCANINHO MDF COR A DEFINIR MEDINDO 250X123X40 CM</t>
  </si>
  <si>
    <t xml:space="preserve"> 01. 03. 07.</t>
  </si>
  <si>
    <t xml:space="preserve"> 01. 03. 07. 01.</t>
  </si>
  <si>
    <t>BDI (25,42%)</t>
  </si>
  <si>
    <t>DATA:11/05/2015</t>
  </si>
  <si>
    <t>DATA BASE - REGIÃO: SINAPI - Belo Horizonte/MG (MES: 02/2015)</t>
  </si>
  <si>
    <t xml:space="preserve">Item:  01. 01. 01. 01.         </t>
  </si>
  <si>
    <t xml:space="preserve">Serviço:  EQUIPE ADMINISTRATIVA                                        </t>
  </si>
  <si>
    <t xml:space="preserve">Unid: MÊS   </t>
  </si>
  <si>
    <t>IH9007 - ALMOXARIFE</t>
  </si>
  <si>
    <t>IH9008 - ENGENHEIRO CIVIL DE OBRA PLENO</t>
  </si>
  <si>
    <t>IH9009 - ENCARREGADO GERAL DE OBRAS</t>
  </si>
  <si>
    <t>CU1239 - VIGIA NOTURNO COM ENCARGOS     COMPLEMENTARES</t>
  </si>
  <si>
    <t xml:space="preserve">Item:  01. 01. 02. 01.         </t>
  </si>
  <si>
    <t xml:space="preserve">Serviço:  ALUGUEL CONTAINER/ESCRIT/WC    C/1 VASO/1 LAV/1 MIC/4 CHUV   </t>
  </si>
  <si>
    <t xml:space="preserve">Unid: MES   </t>
  </si>
  <si>
    <t>IE0151 - CONTAINER 2,30 X 6,00 M, ALT.  2,50 M, COM 1 SANITARIO, PARA</t>
  </si>
  <si>
    <t>IM1111 - CHUVEIRO PLASTICO BRANCO       SIMPLES, 5'' - AGUA FRIA -</t>
  </si>
  <si>
    <t>IM3184 - LAVATORIO LOUCA BRANCA         SUSPENSO *40 X 30* CM</t>
  </si>
  <si>
    <t>IM3552 - MICTORIO SIFONADO LOUCA BRANCA SEM COMPLEMENTOS</t>
  </si>
  <si>
    <t>IM6655 - BACIA SANITARIA (VASO)         CONVENCIONAL DE LOUCA BRANCA</t>
  </si>
  <si>
    <t xml:space="preserve">Item:  01. 01. 02. 02.         </t>
  </si>
  <si>
    <t xml:space="preserve">Serviço:  PLACA DE OBRA EM CHAPA DE ACO  GALVANIZADO                   </t>
  </si>
  <si>
    <t>CH0073 - CONCRETO NAO ESTRUTURAL,       CONSUMO 150KG/M3, PREPARO COM</t>
  </si>
  <si>
    <t>CU1180 - CARPINTEIRO DE FORMAS COM      ENCARGOS COMPLEMENTARES</t>
  </si>
  <si>
    <t>CU1243 - SERVENTE COM ENCARGOS          COMPLEMENTARES</t>
  </si>
  <si>
    <t>IM3780 - PECA DE MADEIRA DE LEI *2,5 X  7,5* CM (1" X 3"), NÃO</t>
  </si>
  <si>
    <t>IM3834 - PECA DE MADEIRA NATIVA /       REGIONAL 7,5 X 7,5CM (3X3) NAO</t>
  </si>
  <si>
    <t>IM4003 - PLACA DE OBRA (PARA CONSTRUCAO CIVIL) EM CHAPA GALVANIZADA</t>
  </si>
  <si>
    <t>IM4250 - PREGO POLIDO COM CABECA 18 X   30</t>
  </si>
  <si>
    <t xml:space="preserve">Item:  01. 01. 02. 03.         </t>
  </si>
  <si>
    <t xml:space="preserve">Serviço:  FERRAMENTAS                                                  </t>
  </si>
  <si>
    <t>IM9015 - FERRAMENTAS ( COMPOSIÇÃO       AUXILIAR )</t>
  </si>
  <si>
    <t xml:space="preserve">m2    </t>
  </si>
  <si>
    <t xml:space="preserve">Item:  01. 01. 02. 04.         </t>
  </si>
  <si>
    <t xml:space="preserve">Serviço:  EPI/PPRA/PCMSO/EXAMES (&lt; 20    EMPREGADOS) (A&gt;=200M2) AREAS  </t>
  </si>
  <si>
    <t>IM9294 - E.P.I/P.P.R.A (COMP. AUXILIAR)</t>
  </si>
  <si>
    <t xml:space="preserve">Item:  01. 02. 01. 01.         </t>
  </si>
  <si>
    <t>IM9433 - SPLIT SYSTEM COMPLETO C/       CONTROLE REMOTO CAP. 1,00 TR</t>
  </si>
  <si>
    <t xml:space="preserve">Item:  01. 02. 01. 02.         </t>
  </si>
  <si>
    <t>IM9330 - SPLIT SYSTEM COMPLETO C/       CONTROLE REMOTO CAP. 1,50 TR</t>
  </si>
  <si>
    <t xml:space="preserve">Item:  01. 02. 01. 03.         </t>
  </si>
  <si>
    <t>IM9436 - SPLIT SYSTEM COMPLETO C/       CONTROLE REMOTO CAP. 2,00 TR</t>
  </si>
  <si>
    <t xml:space="preserve">Item:  01. 02. 02. 01.         </t>
  </si>
  <si>
    <t xml:space="preserve">Serviço:  ARMÁRIO MDF COR A DEFINIR      2 PORTAS 1 PRATELEIRA         </t>
  </si>
  <si>
    <t>IM1019 - CHAPA DE LAMINADO MELAMINICO,  LISO FOSCO, DE *1,25 X 3,08*</t>
  </si>
  <si>
    <t>IM1025 - CHAPA DE MADEIRA COMPENSADA DE PINUS, VIROLA OU EQUIVALENTE,</t>
  </si>
  <si>
    <t>IM1135 - COLA A BASE DE RESINA          SINTETICA PARA CHAPA DE</t>
  </si>
  <si>
    <t>IM1991 - DOBRADICA TIPO PIANO EM        ACO/FERRO, 1'' X 3 M,</t>
  </si>
  <si>
    <t xml:space="preserve">Item:  01. 02. 02. 02.         </t>
  </si>
  <si>
    <t xml:space="preserve">Item:  01. 02. 02. 03.         </t>
  </si>
  <si>
    <t xml:space="preserve">Serviço:  PRATELEIRA MDF COR A DEFINIR   MEDINDO 140X40X40CM           </t>
  </si>
  <si>
    <t xml:space="preserve">Item:  01. 02. 02. 04.         </t>
  </si>
  <si>
    <t>Serviço:  ARMARIO MDF COR A DEFINIR      SUSPENSO 3 PORTAS 1 PRATELEIRA</t>
  </si>
  <si>
    <t xml:space="preserve">Item:  01. 02. 02. 05.         </t>
  </si>
  <si>
    <t xml:space="preserve">Serviço:  ARMARIO MDF COR A DEFINIR      2 PORTAS 1 GAVETA E           </t>
  </si>
  <si>
    <t xml:space="preserve">Item:  01. 02. 02. 06.         </t>
  </si>
  <si>
    <t xml:space="preserve">Serviço:  ARMARIO MDF COR A DEFINIR      4 PORTAS 1 PRATELEIRA         </t>
  </si>
  <si>
    <t xml:space="preserve">Item:  01. 02. 02. 07.         </t>
  </si>
  <si>
    <t xml:space="preserve">Item:  01. 02. 02. 08.         </t>
  </si>
  <si>
    <t>Serviço:  ARMARIO MDF COR A DEFINIR      4 PORTAS 2 GAVETAS 1 PRATELEIR</t>
  </si>
  <si>
    <t xml:space="preserve">Item:  01. 02. 02. 09.         </t>
  </si>
  <si>
    <t>Serviço:  ARMÁRIO MDF COR A DEFINIR      2 PORTAS  1 PRATELEIRA MEDINDO</t>
  </si>
  <si>
    <t xml:space="preserve">Item:  01. 02. 02. 10.         </t>
  </si>
  <si>
    <t xml:space="preserve">Serviço:  ARMÁRIO MDF COR A DEFINIR      2 POERTAS 1 PRATELEIRA        </t>
  </si>
  <si>
    <t xml:space="preserve">Item:  01. 02. 02. 11.         </t>
  </si>
  <si>
    <t xml:space="preserve">Serviço:  ARMARIO MDF COR A DEFINIR      2 PORTA 1 PRATELEIRA MEDINDO  </t>
  </si>
  <si>
    <t xml:space="preserve">Item:  01. 02. 02. 12.         </t>
  </si>
  <si>
    <t xml:space="preserve">Serviço:  ARMARIO MDF COR A DEFINIR      C/PORTA DE CORRER MEDINDO     </t>
  </si>
  <si>
    <t xml:space="preserve">Item:  01. 02. 02. 13.         </t>
  </si>
  <si>
    <t xml:space="preserve">Serviço:  GAVETEIRO MDF COR A DEFINIR    C/4 GAVETAS MEDINDO 62X78X70  </t>
  </si>
  <si>
    <t xml:space="preserve">Item:  01. 02. 02. 14.         </t>
  </si>
  <si>
    <t xml:space="preserve">Serviço:  GAVETEIRO MDF COR A DEFINIR    4 GAVETAS  MEDINDO 56X83X70   </t>
  </si>
  <si>
    <t xml:space="preserve">Item:  01. 02. 02. 15.         </t>
  </si>
  <si>
    <t>Serviço:  ARMARIO MDF COR A DEFINIR      SUSPENSO 4 PORTAS 1 PRATELEIRA</t>
  </si>
  <si>
    <t xml:space="preserve">Item:  01. 02. 02. 16.         </t>
  </si>
  <si>
    <t xml:space="preserve">Serviço:  ARMARIO MDF COR A DEFINIR      2 PORTAS 1 PRATELEIRA MEDINDO </t>
  </si>
  <si>
    <t xml:space="preserve">Item:  01. 02. 02. 17.         </t>
  </si>
  <si>
    <t>Serviço:  ARMARIO MDF COR A DEFINIR      C/RODIZIO 4 PORTAS 1 PRATELEIR</t>
  </si>
  <si>
    <t xml:space="preserve">Item:  01. 02. 02. 18.         </t>
  </si>
  <si>
    <t xml:space="preserve">Serviço:  MESA MDF COR A DEFINIR MEDINDO 200X60X70                     </t>
  </si>
  <si>
    <t>IM7356 - SUPORTE MAO-FRANCESA EM ACO,   ABAS IGUAIS 30 CM, CAPACIDADE</t>
  </si>
  <si>
    <t xml:space="preserve">Item:  01. 02. 02. 19.         </t>
  </si>
  <si>
    <t>Serviço:  APOIO METÁLICO PARA BANCADAS,  EM TUBO METALON, 30 X 50 MM, L</t>
  </si>
  <si>
    <t xml:space="preserve">Unid: PÇ    </t>
  </si>
  <si>
    <t>IS9106 - APOIO METÁLICO PARA BANCADAS,  EM TUBO METALON, 30 X 50 MM, L</t>
  </si>
  <si>
    <t xml:space="preserve">Item:  01. 02. 03. 01.         </t>
  </si>
  <si>
    <t xml:space="preserve">Item:  01. 03. 01. 01.         </t>
  </si>
  <si>
    <t>CU1165 - AUXILIAR DE ELETRICISTA COM    ENCARGOS COMPLEMENTARES</t>
  </si>
  <si>
    <t>CU1182 - ELETRICISTA COM ENCARGOS       COMPLEMENTARES</t>
  </si>
  <si>
    <t>IM5767 - TOMADA DE EMBUTIR, 2 P + T,    UNIVERSAL, DE 10 A / 250 V,</t>
  </si>
  <si>
    <t xml:space="preserve">Item:  01. 03. 01. 02.         </t>
  </si>
  <si>
    <t>CU1223 - PEDREIRO COM ENCARGOS          COMPLEMENTARES</t>
  </si>
  <si>
    <t>IM0039 - ACO CA-60, 5,0 MM, VERGALHAO</t>
  </si>
  <si>
    <t>IM0265 - AREIA MEDIA - POSTO            JAZIDA/FORNECEDOR (SEM FRETE)</t>
  </si>
  <si>
    <t>IM1119 - CIMENTO PORTLAND COMPOSTO CP   II-32</t>
  </si>
  <si>
    <t>IM3910 - PEDRA BRITADA N. 1 (9,5 a 19   MM) POSTO PEDREIRA/FORNECEDOR,</t>
  </si>
  <si>
    <t>IM5575 - TIJOLO CERAMICO MACICO *5 X 10 X 20* CM</t>
  </si>
  <si>
    <t xml:space="preserve">Item:  01. 03. 01. 03.         </t>
  </si>
  <si>
    <t xml:space="preserve">Serviço:  CONDULETE EM LIGA DE ALUMINIO  TIPO "LR" 1" - FORNECIMENTO E </t>
  </si>
  <si>
    <t>IM1250 - CONDULETE TIPO "LR" EM LIGA    ALUMINIO P/ ELETRODUTO ROSCADO</t>
  </si>
  <si>
    <t xml:space="preserve">Item:  01. 03. 01. 04.         </t>
  </si>
  <si>
    <t>IM9272 - DISPOSITIVO DE PROTEÇÃO CONTRA SURTOS DE TENSÃO - DPS's - 40</t>
  </si>
  <si>
    <t xml:space="preserve">Item:  01. 03. 01. 05.         </t>
  </si>
  <si>
    <t xml:space="preserve">Serviço:  DISJUNTOR MONOPOLAR            TERMOMAGNÉTICO 5KA, DE 16A    </t>
  </si>
  <si>
    <t>IS9046 - DISJUNTOR MONOPOLAR            TERMOMAGNÉTICO 5KA, DE 16A</t>
  </si>
  <si>
    <t xml:space="preserve">Item:  01. 03. 01. 06.         </t>
  </si>
  <si>
    <t xml:space="preserve">Serviço:  DISJUNTOR MONOPOLAR            TERMOMAGNÉTICO 5KA, DE 20A    </t>
  </si>
  <si>
    <t>IS9048 - DISJUNTOR MONOPOLAR            TERMOMAGNÉTICO 5KA, DE 20A</t>
  </si>
  <si>
    <t xml:space="preserve">Item:  01. 03. 01. 07.         </t>
  </si>
  <si>
    <t xml:space="preserve">Serviço:  DISJUNTOR TERMOMAGNETICO       BIPOLAR 16 A, PADRÃO DIN      </t>
  </si>
  <si>
    <t>IH9014 - SERVENTE</t>
  </si>
  <si>
    <t>IH9020 - ELETRICISTA</t>
  </si>
  <si>
    <t>IM9467 - DISJUNTOR BIPOLAR 16 A, PADRÃO DIN (LINHA BRANCA), CURVA C,</t>
  </si>
  <si>
    <t xml:space="preserve">Item:  01. 03. 01. 08.         </t>
  </si>
  <si>
    <t xml:space="preserve">Serviço:  DISJUNTOR BIPOLAR              TERMOMAGNÉTICO 5KA, DE 20A    </t>
  </si>
  <si>
    <t>IS9011 - DISJUNTOR BIPOLAR              TERMOMAGNÉTICO 5KA, DE 20A</t>
  </si>
  <si>
    <t xml:space="preserve">Item:  01. 03. 01. 09.         </t>
  </si>
  <si>
    <t xml:space="preserve">Serviço:  DISJUNTOR BIPOLAR              TERMOMAGNÉTICO 5KA, DE 40A    </t>
  </si>
  <si>
    <t>IS9094 - DISJUNTOR BIPOLAR              TERMOMAGNÉTICO 5KA, DE 40A</t>
  </si>
  <si>
    <t xml:space="preserve">Item:  01. 03. 01. 10.         </t>
  </si>
  <si>
    <t xml:space="preserve">Serviço:  DISJUNTOR                      TERMOMAGNETICO,TRIPOLAR DE    </t>
  </si>
  <si>
    <t>IN9083 - DISJUNTOR TRIFASICO, DE 100A,  TIPO C, ELETROMAR OU SIMILAR</t>
  </si>
  <si>
    <t xml:space="preserve">Item:  01. 03. 01. 11.         </t>
  </si>
  <si>
    <t xml:space="preserve">Serviço:  DISJUNTOR BIPOLAR DR 40 A -    DISPOSITIVO RESIDUAL          </t>
  </si>
  <si>
    <t>IM9409 - DISJUNTOR BIPOLAR DR 40 A,     TIPO AC, CORRENTE NOMINAL</t>
  </si>
  <si>
    <t xml:space="preserve">Item:  01. 03. 01. 12.         </t>
  </si>
  <si>
    <t>Serviço:  CURVA HORIZONTAL 100 X 50 MM   PARA ELETROCALHA METÁLICA, COM</t>
  </si>
  <si>
    <t>IM9062 - CURVA HORIZONTAL 100 X 50 MM   PARA ELETROCALHA METÁLICA, COM</t>
  </si>
  <si>
    <t xml:space="preserve">Item:  01. 03. 01. 13.         </t>
  </si>
  <si>
    <t xml:space="preserve">Serviço:  QDM-03 CAIXA PARA QUADRO DE    DISTRIBUIÇÃO,                 </t>
  </si>
  <si>
    <t>IM9273 - QDM-03 CAIXA PARA QUADRO DE    DISTRIBUIÇÃO,</t>
  </si>
  <si>
    <t xml:space="preserve">Item:  01. 03. 01. 14.         </t>
  </si>
  <si>
    <t xml:space="preserve">Serviço:  ELETRODUTO DE AÇO GALVANIZADO  PESADO INCLUSIVE CONEXÕES D = </t>
  </si>
  <si>
    <t>IS9096 - ELETRODUTO DE AÇO GALVANIZADO  PESADO INCLUSIVE CONEXÕES D =</t>
  </si>
  <si>
    <t xml:space="preserve">Item:  01. 03. 01. 15.         </t>
  </si>
  <si>
    <t xml:space="preserve">Serviço:  ELETRODUTO DE PVC FLEXIVEL     CORRUGADO Ø 32 MM (1")        </t>
  </si>
  <si>
    <t>IH9115 - AJUDANTE DE ELETRICISTA</t>
  </si>
  <si>
    <t>IH9116 - ELETRICISTA</t>
  </si>
  <si>
    <t>IP9002 - ELETRODUTO DE PVC FLEXIVEL     CORRUGADO AMARELO (DIAMETRO DA</t>
  </si>
  <si>
    <t xml:space="preserve">Item:  01. 03. 01. 16.         </t>
  </si>
  <si>
    <t xml:space="preserve">Serviço:  ELETROCALHA LISA GALVANIZADA   ELETROLÍTICA CHAPA 14 - 100 X </t>
  </si>
  <si>
    <t>IS9066 - ELETROCALHA LISA GALVANIZADA   ELETROLÍTICA CHAPA 14 - 100 X</t>
  </si>
  <si>
    <t xml:space="preserve">Item:  01. 03. 01. 17.         </t>
  </si>
  <si>
    <t xml:space="preserve">Serviço:  SUPORTE EM CHAPA DE AÇO PARA   PERFILADO                     </t>
  </si>
  <si>
    <t>IS9021 - SUPORTE EM CHAPA DE AÇO PARA   PERFILADO</t>
  </si>
  <si>
    <t xml:space="preserve">Item:  01. 03. 01. 18.         </t>
  </si>
  <si>
    <t xml:space="preserve">Serviço:  TERMINAL ILHOS PARA CABO DE    1,50MM2 À 2,50MM2             </t>
  </si>
  <si>
    <t>IH9016 - AJUDANTE DE ELETRICISTA</t>
  </si>
  <si>
    <t>IH9017 - ELETRICISTA</t>
  </si>
  <si>
    <t>IM9232 - TERMINAL OLHAL PARA CABO DE    1,50mm2 A 2,50mm2</t>
  </si>
  <si>
    <t xml:space="preserve">Item:  01. 03. 01. 19.         </t>
  </si>
  <si>
    <t xml:space="preserve">Serviço:  TERMINAL ILHOS PARA CABO DE    4,00MM2 À 6,00MM2             </t>
  </si>
  <si>
    <t>IM9233 - TERMINAL OLHAL PARA CABO DE    4,00mm2 A 6,00mm2</t>
  </si>
  <si>
    <t xml:space="preserve">Item:  01. 03. 01. 20.         </t>
  </si>
  <si>
    <t xml:space="preserve">Serviço:  BUCHA NYLON S-8 C/ PARAFUSO    ACO ZINC CAB CHATA ROSCA      </t>
  </si>
  <si>
    <t>CZ9080 - AUXILIAR DE ELETRICISTA COM    ENCARGOS COMPLEMENTARES</t>
  </si>
  <si>
    <t>CZ9081 - ELETRICISTA COM ENCARGOS       COMPLEMENTARES</t>
  </si>
  <si>
    <t>IM9105 - BUCHA NYLON S-8 C/ PARAFUSO    ACO ZINC CAB CHATA ROSCA</t>
  </si>
  <si>
    <t xml:space="preserve">Item:  01. 03. 01. 21.         </t>
  </si>
  <si>
    <t xml:space="preserve">Serviço:  ABRAÇADEIRA TIPO D, CUNHA      50MM                          </t>
  </si>
  <si>
    <t>IS9023 - ABRAÇADEIRA TIPO D, CUNHA</t>
  </si>
  <si>
    <t xml:space="preserve">Item:  01. 03. 01. 22.         </t>
  </si>
  <si>
    <t xml:space="preserve">Item:  01. 03. 01. 23.         </t>
  </si>
  <si>
    <t xml:space="preserve">Serviço:  CABO DE COBRE ISOLADO PVC      450/750V 10MM2 RESISTENTE A   </t>
  </si>
  <si>
    <t xml:space="preserve">Item:  01. 03. 01. 24.         </t>
  </si>
  <si>
    <t xml:space="preserve">Serviço:  CABO DE COBRE ISOLADO PVC      450/750V 16MM2 RESISTENTE A   </t>
  </si>
  <si>
    <t xml:space="preserve">Item:  01. 03. 01. 25.         </t>
  </si>
  <si>
    <t xml:space="preserve">Serviço:  CABO DE COBRE ISOLADO PVC      450/750V 4MM2 RESISTENTE A    </t>
  </si>
  <si>
    <t xml:space="preserve">Item:  01. 03. 01. 26.         </t>
  </si>
  <si>
    <t xml:space="preserve">Serviço:  FITA ISOLANTE ALTA FUSÃO 19 MM X 10 M - FORNECIMENTO         </t>
  </si>
  <si>
    <t>IM9331 - FITA ELETR. AUTO FUSÃO 19 MM X 10 M</t>
  </si>
  <si>
    <t xml:space="preserve">Item:  01. 03. 01. 27.         </t>
  </si>
  <si>
    <t xml:space="preserve">Serviço:  ANILHA (MARCADOR) PARA         IDENTIFICAÇÃO DE CABOS (# 6   </t>
  </si>
  <si>
    <t>Unid: 500 UN</t>
  </si>
  <si>
    <t>IS9053 - ANILHA (MARCADOR) PARA         IDENTIFICAÇÃO DE CABOS (# 6</t>
  </si>
  <si>
    <t xml:space="preserve">Item:  01. 03. 01. 28.         </t>
  </si>
  <si>
    <t xml:space="preserve">Serviço:  DUTO CORRUGADO EM PEAD         (POLIETILENO DE ALTA          </t>
  </si>
  <si>
    <t>IS9083 - DUTO CORRUGADO EM PEAD         (POLIETILENO DE ALTA</t>
  </si>
  <si>
    <t xml:space="preserve">Item:  01. 03. 01. 29.         </t>
  </si>
  <si>
    <t xml:space="preserve">Serviço:  BLOCO DE DISTRIBUIÇÃO 125A     TETRAPOLAR                    </t>
  </si>
  <si>
    <t>IH0047 - ELETRICISTA</t>
  </si>
  <si>
    <t>IM7390 - BLOCO DE DISTRIBUIÇÃO TETRA    125A</t>
  </si>
  <si>
    <t xml:space="preserve">Item:  01. 03. 01. 30.         </t>
  </si>
  <si>
    <t xml:space="preserve">Serviço:  MANUTENÇÃO ELÉTRICA                                          </t>
  </si>
  <si>
    <t>CS0190 - CONTRAPISO EM ARGAMASSA TRAÇO  1:4 (CIMENTO E AREIA), PREPARO</t>
  </si>
  <si>
    <t>CU0800 - ESCAVACAO MANUAL DE VALAS EM   TERRA COMPACTA, PROF. DE 0 M &lt;</t>
  </si>
  <si>
    <t>IM0263 - AREIA FINA - POSTO             JAZIDA/FORNECEDOR (SEM FRETE)</t>
  </si>
  <si>
    <t>IM1121 - CIMENTO PORTLAND DE ALTO FORNO (AF) CP III-32</t>
  </si>
  <si>
    <t xml:space="preserve">Item:  01. 03. 01. 31.         </t>
  </si>
  <si>
    <t xml:space="preserve">Serviço:  EQUIPE DE INSTALAÇÃO ELÉTRICA                                </t>
  </si>
  <si>
    <t xml:space="preserve">Unid: H     </t>
  </si>
  <si>
    <t xml:space="preserve">Item:  01. 03. 01. 32.         </t>
  </si>
  <si>
    <t xml:space="preserve">Serviço:  PRENSA CABO DE 4/4",           FORNECIMENTO                  </t>
  </si>
  <si>
    <t>IM7400 - PRENSA CABO DE 4/4"</t>
  </si>
  <si>
    <t xml:space="preserve">Item:  01. 03. 01. 33.         </t>
  </si>
  <si>
    <t xml:space="preserve">Serviço:  FORNECIMENTO E INSTALAÇÃO DE   PARAFUSO CABEÇA LENTILHA 1/4" </t>
  </si>
  <si>
    <t>IM9514 - PARAFUSO CABEÇA LENTILHA       AUTO-TRAVANTE 1/4" X 1/2"</t>
  </si>
  <si>
    <t xml:space="preserve">Item:  01. 03. 01. 34.         </t>
  </si>
  <si>
    <t xml:space="preserve">Serviço:  VERGALHÃO DE AÇO COM ROSCA     TOTAL PARA PERFILADO          </t>
  </si>
  <si>
    <t>IS9022 - VERGALHÃO DE AÇO COM ROSCA     TOTAL PARA PERFILADO</t>
  </si>
  <si>
    <t xml:space="preserve">Item:  01. 03. 01. 35.         </t>
  </si>
  <si>
    <t xml:space="preserve">Serviço:  TERMINAL DE CONEXÃO SPTF D=1"  P/TUBO METÁLICO FLEX.,        </t>
  </si>
  <si>
    <t>IM9515 - TERMINAL DE CONEXÃO SPTF D=1"  PARA TUBO METÁLICO FLEXÍVEL</t>
  </si>
  <si>
    <t xml:space="preserve">Item:  01. 03. 01. 36.         </t>
  </si>
  <si>
    <t xml:space="preserve">Serviço:  DUTO PERFURADO - PERFILADOS    CHAPA DE AÇO (38X38)mm        </t>
  </si>
  <si>
    <t>IM9065 - DUTO PERFURADO-PERFILADOS      CHAPA DE AÇO (38 X 38)MM</t>
  </si>
  <si>
    <t xml:space="preserve">Item:  01. 03. 01. 37.         </t>
  </si>
  <si>
    <t xml:space="preserve">Serviço:  BARRAMENTO TIPO PENTE          TRIFÁSICO CORRENTE 80A        </t>
  </si>
  <si>
    <t>IM7401 - BARRAMENTO TIPO PENTE          TRIFÁSICO CORRENTE 80A</t>
  </si>
  <si>
    <t xml:space="preserve">Item:  01. 03. 02. 01.         </t>
  </si>
  <si>
    <t>CU1174 - AZULEJISTA OU LADRILHISTA COM  ENCARGOS COMPLEMENTARES</t>
  </si>
  <si>
    <t xml:space="preserve">Item:  01. 03. 02. 02.         </t>
  </si>
  <si>
    <t>CU1185 - ENCANADOR OU BOMBEIRO          HIDRÁULICO COM ENCARGOS</t>
  </si>
  <si>
    <t xml:space="preserve">Item:  01. 03. 02. 03.         </t>
  </si>
  <si>
    <t>IS9051 - REMOÇÃO DE BANCADA DE PEDRA    (MÁRMORE, GRANITO, ARDÓSIA,</t>
  </si>
  <si>
    <t xml:space="preserve">Item:  01. 03. 02. 04.         </t>
  </si>
  <si>
    <t xml:space="preserve">Item:  01. 03. 02. 05.         </t>
  </si>
  <si>
    <t xml:space="preserve">Item:  01. 03. 02. 06.         </t>
  </si>
  <si>
    <t>Serviço:  LOCACAO DE CACAMBA DE ACO TIPO CONTAINER COM 5M3 DE CAPACIDAD</t>
  </si>
  <si>
    <t>IN9015 - ALUGUEL CACAMBA DE ACO TIPO    CONTAINER C/5M3</t>
  </si>
  <si>
    <t xml:space="preserve">Item:  01. 03. 03. 01.         </t>
  </si>
  <si>
    <t xml:space="preserve">Serviço:  ALVENARIA EM TIJOLO CERAMICO   MACICO 5X10X20CM 1 VEZ        </t>
  </si>
  <si>
    <t>CU1044 - ARGAMASSA TRAÇO 1:2:8          (CIMENTO, CAL E AREIA MÉDIA)</t>
  </si>
  <si>
    <t xml:space="preserve">Item:  01. 03. 03. 02.         </t>
  </si>
  <si>
    <t xml:space="preserve">Serviço:  PONTO DE ÁGUA FRIA PVC 1/2     MEDIA 5M DE TUBO PVC          </t>
  </si>
  <si>
    <t>IH0005 - !EM PROCESSO DE DESATIVACAO!   AJUDANTE DE ENCANADOR</t>
  </si>
  <si>
    <t>IM2440 - FITA VEDA ROSCA EM ROLOS DE 18 MM X 10 M (L X C)</t>
  </si>
  <si>
    <t>IM2877 - JOELHO PVC C/ROSCA 90G P/AGUA  FRIA PREDIAL 1/2"</t>
  </si>
  <si>
    <t>IM6364 - TUBO PVC, ROSCAVEL, 1/2", AGUA FRIA PREDIAL</t>
  </si>
  <si>
    <t xml:space="preserve">Item:  01. 03. 03. 03.         </t>
  </si>
  <si>
    <t>CL0955 - JOELHO 90 GRAUS, PVC, SERIE    NORMAL, ESGOTO PREDIAL, DN 40</t>
  </si>
  <si>
    <t>IM0776 - CAIXA SIFONADA PVC, 150 X 150  X 50 MM, COM GRELHA REDONDA</t>
  </si>
  <si>
    <t>IM6337 - TUBO PVC SERIE NORMAL, DN 40   MM, PARA ESGOTO PREDIAL (NBR</t>
  </si>
  <si>
    <t>IM6338 - TUBO PVC SERIE NORMAL, DN 50   MM, PARA ESGOTO PREDIAL (NBR</t>
  </si>
  <si>
    <t xml:space="preserve">Item:  01. 03. 03. 04.         </t>
  </si>
  <si>
    <t>CU1065 - ARGAMASSA TRAÇO 1:4 (CIMENTO E AREIA GROSSA) COM ADIÇÃO DE EM</t>
  </si>
  <si>
    <t xml:space="preserve">Item:  01. 03. 03. 05.         </t>
  </si>
  <si>
    <t>CU1024 - ARGAMASSA TRAÇO 1:2:8          (CIMENTO, CAL E AREIA MÉDIA)</t>
  </si>
  <si>
    <t xml:space="preserve">Item:  01. 03. 03. 06.         </t>
  </si>
  <si>
    <t>IH9011 - SERVENTE</t>
  </si>
  <si>
    <t>IH9018 - PEDREIRO</t>
  </si>
  <si>
    <t>IM9055 - CIMENTO PORTLAND</t>
  </si>
  <si>
    <t>IM9078 - AREIA GROSSA</t>
  </si>
  <si>
    <t>IM9507 - BANCADA DE GRANITO OUTRAS      CORES, E=3cm</t>
  </si>
  <si>
    <t xml:space="preserve">Item:  01. 03. 03. 07.         </t>
  </si>
  <si>
    <t>IS9054 - RODABANCADA EM GRANITO CINZA   ANDORINHA H = 7 CM, E = 2 CM</t>
  </si>
  <si>
    <t xml:space="preserve">Item:  01. 03. 03. 08.         </t>
  </si>
  <si>
    <t>CL0641 - VÁLVULA EM METAL CROMADO TIPO  AMERICANA 3.1/2" X 1.1/2" PARA</t>
  </si>
  <si>
    <t>CL0644 - SIFÃO DO TIPO GARRAFA EM METAL CROMADO 1 X 1.1/2" - FORNECIME</t>
  </si>
  <si>
    <t>CL0664 - CUBA DE EMBUTIR DE AÇO         INOXIDÁVEL MÉDIA -</t>
  </si>
  <si>
    <t xml:space="preserve">Item:  01. 03. 03. 09.         </t>
  </si>
  <si>
    <t>Serviço:  TORNEIRA CROMADA DE MESA, 1/2" OU 3/4", PARA LAVATÓRIO, PADRÃ</t>
  </si>
  <si>
    <t>IM5788 - TORNEIRA CROMADA DE MESA PARA  LAVATORIO, PADRAO POPULAR, 1/2</t>
  </si>
  <si>
    <t xml:space="preserve">Item:  01. 03. 03. 10.         </t>
  </si>
  <si>
    <t>IM3989 - PISO VINILICO EM PLACAS DE *30 X 30* CM, E = 2 MM (SEM</t>
  </si>
  <si>
    <t xml:space="preserve">Item:  01. 03. 03. 11.         </t>
  </si>
  <si>
    <t xml:space="preserve">Serviço:  TESTEIRA EM GRANITO CINZA      ANDORINHA                     </t>
  </si>
  <si>
    <t>IS9038 - TESTEIRA EM GRANITO CINZA      ANDORINHA</t>
  </si>
  <si>
    <t xml:space="preserve">Item:  01. 03. 03. 12.         </t>
  </si>
  <si>
    <t xml:space="preserve">Serviço:  FURAÇÃO E COLAGEM DE BOJO                                    </t>
  </si>
  <si>
    <t>IS9027 - FURAÇÃO E COLAGEM DE BOJO</t>
  </si>
  <si>
    <t xml:space="preserve">Item:  01. 03. 04. 01.         </t>
  </si>
  <si>
    <t>CU1224 - PINTOR COM ENCARGOS            COMPLEMENTARES</t>
  </si>
  <si>
    <t>IM3195 - LIXA EM FOLHA PARA PAREDE OU   MADEIRA, NUMERO 120 (COR</t>
  </si>
  <si>
    <t>IM3511 - MASSA CORRIDA PVA PARA PAREDES INTERNAS</t>
  </si>
  <si>
    <t xml:space="preserve">Item:  01. 03. 04. 02.         </t>
  </si>
  <si>
    <t>IM5625 - TINTA ACRILICA PREMIUM, COR    BRANCO FOSCO</t>
  </si>
  <si>
    <t xml:space="preserve">Item:  01. 03. 05. 01.         </t>
  </si>
  <si>
    <t xml:space="preserve">Item:  01. 03. 05. 02.         </t>
  </si>
  <si>
    <t xml:space="preserve">Item:  01. 03. 06. 01.         </t>
  </si>
  <si>
    <t xml:space="preserve">Serviço:  ARMARIO MDF COR A DEFINIR      SOB PIA 4 PORTAS  MEDINDO     </t>
  </si>
  <si>
    <t xml:space="preserve">Item:  01. 03. 06. 02.         </t>
  </si>
  <si>
    <t xml:space="preserve">Serviço:  ARMÁRIO MDF COR A DENINIR SOB  PIA 4 PORTAS MEDINDO          </t>
  </si>
  <si>
    <t xml:space="preserve">Item:  01. 03. 06. 03.         </t>
  </si>
  <si>
    <t xml:space="preserve">Serviço:  ARMÁRIO MDF COR A DEFINIR      4 PORTAS 1 PRATELEIRA         </t>
  </si>
  <si>
    <t xml:space="preserve">Item:  01. 03. 06. 04.         </t>
  </si>
  <si>
    <t xml:space="preserve">Serviço:  ARMÁRIO MDF COR A DEFINIR      2 PORTAS 4 GAVETAS            </t>
  </si>
  <si>
    <t xml:space="preserve">Item:  01. 03. 06. 05.         </t>
  </si>
  <si>
    <t xml:space="preserve">Serviço:  GAVETEIRO MDF COR A DEFINIR    8 GAVETAS MEDINDO 140X66X53   </t>
  </si>
  <si>
    <t xml:space="preserve">Item:  01. 03. 06. 06.         </t>
  </si>
  <si>
    <t xml:space="preserve">Serviço:  ARMÁRIO MDF COR A DEFINIR      SAUSPENSO 4 PORTAS            </t>
  </si>
  <si>
    <t xml:space="preserve">Item:  01. 03. 06. 07.         </t>
  </si>
  <si>
    <t xml:space="preserve">Serviço:  ARMÁRIO MDF COR A DEFINIR      SUSPENSO 4 PORTAS             </t>
  </si>
  <si>
    <t xml:space="preserve">Item:  01. 03. 06. 08.         </t>
  </si>
  <si>
    <t xml:space="preserve">Serviço:  ARMARIO MDF COR A DEFINIR      2 PORTAS 1 PRATELEIRA         </t>
  </si>
  <si>
    <t xml:space="preserve">Item:  01. 03. 06. 09.         </t>
  </si>
  <si>
    <t xml:space="preserve">Serviço:  ARMARIO MDF COR A DEFINIR      6 PORTAS 1 PRATELEIRA         </t>
  </si>
  <si>
    <t xml:space="preserve">Item:  01. 03. 06. 10.         </t>
  </si>
  <si>
    <t xml:space="preserve">Serviço:  GAVETEIRO MDF COR A DENIFINIR  C/RODIZIO 4 GAVETAS MEDINDO   </t>
  </si>
  <si>
    <t xml:space="preserve">Item:  01. 03. 06. 11.         </t>
  </si>
  <si>
    <t xml:space="preserve">Serviço:  MESA MDF COR A DEFINIR MEDINDO 250X90X90CM                   </t>
  </si>
  <si>
    <t xml:space="preserve">Item:  01. 03. 06. 12.         </t>
  </si>
  <si>
    <t xml:space="preserve">Serviço:  ESCANINHO MDF COR A DEFINIR    MEDINDO 250X123X40 CM         </t>
  </si>
  <si>
    <t xml:space="preserve">Item:  01. 03. 07. 01.         </t>
  </si>
  <si>
    <t xml:space="preserve">Composição:  CH0073            </t>
  </si>
  <si>
    <t xml:space="preserve">Serviço:  CONCRETO NAO ESTRUTURAL,       CONSUMO 150KG/M3, PREPARO COM </t>
  </si>
  <si>
    <t>IE0021 - BETONEIRA 320 L, DIESEL,       POTENCIA DE 5,5 HP, SEM</t>
  </si>
  <si>
    <t>IM3911 - PEDRA BRITADA N. 2 (19 A 38    MM) POSTO PEDREIRA/FORNECEDOR,</t>
  </si>
  <si>
    <t xml:space="preserve">Composição:  CL0641            </t>
  </si>
  <si>
    <t>Serviço:  VÁLVULA EM METAL CROMADO TIPO  AMERICANA 3.1/2" X 1.1/2" PARA</t>
  </si>
  <si>
    <t>IM6507 - VALVULA EM METAL CROMADO TIPO  AMERICANA 3.1/2" X 1.1/2" P/</t>
  </si>
  <si>
    <t xml:space="preserve">Composição:  CL0644            </t>
  </si>
  <si>
    <t>Serviço:  SIFÃO DO TIPO GARRAFA EM METAL CROMADO 1 X 1.1/2" - FORNECIME</t>
  </si>
  <si>
    <t>IM4808 - !EM PROCESSO DE DESATIVACAO!   SIFAO EM METAL CROMADO 1 X 1</t>
  </si>
  <si>
    <t xml:space="preserve">Composição:  CL0664            </t>
  </si>
  <si>
    <t xml:space="preserve">Serviço:  CUBA DE EMBUTIR DE AÇO         INOXIDÁVEL MÉDIA -            </t>
  </si>
  <si>
    <t>CU1191 - MARMORISTA/GRANITEIRO COM      ENCARGOS COMPLEMENTARES</t>
  </si>
  <si>
    <t>IM1136 - MASSA PLASTICA ADESIVA PARA    MARMORE/GRANITO</t>
  </si>
  <si>
    <t>IM1463 - CUBA ACO INOX (AISI 304) DE    EMBUTIR COM VALVULA 3 1/2 ",</t>
  </si>
  <si>
    <t xml:space="preserve">Composição:  CL0955            </t>
  </si>
  <si>
    <t xml:space="preserve">Serviço:  JOELHO 90 GRAUS, PVC, SERIE    NORMAL, ESGOTO PREDIAL, DN 40 </t>
  </si>
  <si>
    <t>CU1166 - AUXILIAR DE ENCANADOR OU       BOMBEIRO HIDRÁULICO COM</t>
  </si>
  <si>
    <t>IM0118 - ADESIVO PLASTICO PARA PVC,     FRASCO COM 850 GR</t>
  </si>
  <si>
    <t>IM2908 - JOELHO PVC SOLD 90G BB P/ ESG  PREDIAL DN 40MM</t>
  </si>
  <si>
    <t>IM4837 - SOLUCAO LIMPADORA PARA PVC,    FRASCO COM 1000 CM3</t>
  </si>
  <si>
    <t xml:space="preserve">Composição:  CS0190            </t>
  </si>
  <si>
    <t>Serviço:  CONTRAPISO EM ARGAMASSA TRAÇO  1:4 (CIMENTO E AREIA), PREPARO</t>
  </si>
  <si>
    <t>CU1075 - ARGAMASSA TRAÇO 1:4 (CIMENTO E AREIA MÉDIA) PARA CONTRAPISO,</t>
  </si>
  <si>
    <t>IM0111 - ADESIVO PARA ARGAMASSAS E      CHAPISCOS</t>
  </si>
  <si>
    <t xml:space="preserve">Composição:  CU0800            </t>
  </si>
  <si>
    <t>Serviço:  ESCAVACAO MANUAL DE VALAS EM   TERRA COMPACTA, PROF. DE 0 M &lt;</t>
  </si>
  <si>
    <t xml:space="preserve">Composição:  CU1024            </t>
  </si>
  <si>
    <t xml:space="preserve">Serviço:  ARGAMASSA TRAÇO 1:2:8          (CIMENTO, CAL E AREIA MÉDIA)  </t>
  </si>
  <si>
    <t>CU1240 - OPERADOR DE BETONEIRA          ESTACIONÁRIA/MISTURADOR COM</t>
  </si>
  <si>
    <t>CY0098 - BETONEIRA CAPACIDADE NOMINAL   DE 400 L, CAPACIDADE DE</t>
  </si>
  <si>
    <t xml:space="preserve">CHP   </t>
  </si>
  <si>
    <t>CY0099 - BETONEIRA CAPACIDADE NOMINAL   DE 400 L, CAPACIDADE DE</t>
  </si>
  <si>
    <t xml:space="preserve">CHI   </t>
  </si>
  <si>
    <t xml:space="preserve">Composição:  CU1044            </t>
  </si>
  <si>
    <t>CY0056 - MISTURADOR DE ARGAMASSA, EIXO  HORIZONTAL, CAPACIDADE DE</t>
  </si>
  <si>
    <t>CY0061 - MISTURADOR DE ARGAMASSA, EIXO  HORIZONTAL, CAPACIDADE DE</t>
  </si>
  <si>
    <t xml:space="preserve">Composição:  CU1065            </t>
  </si>
  <si>
    <t>Serviço:  ARGAMASSA TRAÇO 1:4 (CIMENTO E AREIA GROSSA) COM ADIÇÃO DE EM</t>
  </si>
  <si>
    <t>IM0264 - AREIA GROSSA - POSTO           JAZIDA/FORNECEDOR (SEM FRETE)</t>
  </si>
  <si>
    <t xml:space="preserve">Composição:  CU1165            </t>
  </si>
  <si>
    <t xml:space="preserve">Serviço:  AUXILIAR DE ELETRICISTA COM    ENCARGOS COMPLEMENTARES       </t>
  </si>
  <si>
    <t>CU1155 - FERRAMENTAS (ENCARGOS          COMPLEMENTARES)</t>
  </si>
  <si>
    <t>CU1156 - EPI (ENCARGOS COMPLEMENTARES)</t>
  </si>
  <si>
    <t xml:space="preserve">Composição:  CU1174            </t>
  </si>
  <si>
    <t xml:space="preserve">Serviço:  AZULEJISTA OU LADRILHISTA COM  ENCARGOS COMPLEMENTARES       </t>
  </si>
  <si>
    <t xml:space="preserve">Composição:  CU1180            </t>
  </si>
  <si>
    <t xml:space="preserve">Serviço:  CARPINTEIRO DE FORMAS COM      ENCARGOS COMPLEMENTARES       </t>
  </si>
  <si>
    <t>IH0041 - CARPINTEIRO DE FORMAS</t>
  </si>
  <si>
    <t xml:space="preserve">Composição:  CU1182            </t>
  </si>
  <si>
    <t xml:space="preserve">Serviço:  ELETRICISTA COM ENCARGOS       COMPLEMENTARES                </t>
  </si>
  <si>
    <t xml:space="preserve">Composição:  CU1185            </t>
  </si>
  <si>
    <t xml:space="preserve">Serviço:  ENCANADOR OU BOMBEIRO          HIDRÁULICO COM ENCARGOS       </t>
  </si>
  <si>
    <t xml:space="preserve">Composição:  CU1223            </t>
  </si>
  <si>
    <t xml:space="preserve">Serviço:  PEDREIRO COM ENCARGOS          COMPLEMENTARES                </t>
  </si>
  <si>
    <t xml:space="preserve">Composição:  CU1224            </t>
  </si>
  <si>
    <t xml:space="preserve">Serviço:  PINTOR COM ENCARGOS            COMPLEMENTARES                </t>
  </si>
  <si>
    <t xml:space="preserve">Composição:  CU1239            </t>
  </si>
  <si>
    <t xml:space="preserve">Serviço:  VIGIA NOTURNO COM ENCARGOS     COMPLEMENTARES                </t>
  </si>
  <si>
    <t>IH0120 - VIGIA NOTURNO</t>
  </si>
  <si>
    <t xml:space="preserve">Composição:  CU1243            </t>
  </si>
  <si>
    <t xml:space="preserve">Serviço:  SERVENTE COM ENCARGOS          COMPLEMENTARES                </t>
  </si>
  <si>
    <t xml:space="preserve">Composição:  CZ9080            </t>
  </si>
  <si>
    <t>IH9026 - AUXILIAR DE ELETRICISTA</t>
  </si>
  <si>
    <t>CZ9082 - FERRAMENTAS (ENCARGOS          COMPLEMENTARES)</t>
  </si>
  <si>
    <t>CZ9083 - EPI (ENCARGOS COMPLEMENTARES)</t>
  </si>
  <si>
    <t>IM9106 - ALIMENTACAO (ENCARGOS          COMPLEMENTARES) *COLETADO</t>
  </si>
  <si>
    <t>IM9107 - TRANSPORTE (ENCARGOS           COMPLEMENTARES) *COLETADO</t>
  </si>
  <si>
    <t>IM9108 - EXAMES (ENCARGOS               COMPLEMENTARES) *COLETADO</t>
  </si>
  <si>
    <t>IM9109 - SEGURO (ENCARGOS               COMPLEMENTARES) *COLETADO</t>
  </si>
  <si>
    <t xml:space="preserve">Composição:  CZ9081            </t>
  </si>
  <si>
    <t>IH9027 - ELETRICISTA</t>
  </si>
  <si>
    <t xml:space="preserve">Composição:  CU1075            </t>
  </si>
  <si>
    <t xml:space="preserve">Serviço:  ARGAMASSA TRAÇO 1:4 (CIMENTO E AREIA MÉDIA) PARA CONTRAPISO, </t>
  </si>
  <si>
    <t xml:space="preserve">Composição:  CU1155            </t>
  </si>
  <si>
    <t xml:space="preserve">Serviço:  FERRAMENTAS (ENCARGOS          COMPLEMENTARES)               </t>
  </si>
  <si>
    <t>IM2101 - !EM PROCESSO DE DESATIVACAO!   ENXADA ESTREITA DE *240 X 230*</t>
  </si>
  <si>
    <t xml:space="preserve">Composição:  CU1156            </t>
  </si>
  <si>
    <t xml:space="preserve">Serviço:  EPI (ENCARGOS COMPLEMENTARES)                                </t>
  </si>
  <si>
    <t>IM3306 - LUVA RASPA DE COURO, CANO      CURTO</t>
  </si>
  <si>
    <t xml:space="preserve">Composição:  CU1166            </t>
  </si>
  <si>
    <t xml:space="preserve">Serviço:  AUXILIAR DE ENCANADOR OU       BOMBEIRO HIDRÁULICO COM       </t>
  </si>
  <si>
    <t>IH0027 - AUXILIAR DE ENCANADOR OU       BOMBEIRO HIDRAULICO</t>
  </si>
  <si>
    <t xml:space="preserve">Composição:  CU1191            </t>
  </si>
  <si>
    <t xml:space="preserve">Serviço:  MARMORISTA/GRANITEIRO COM      ENCARGOS COMPLEMENTARES       </t>
  </si>
  <si>
    <t xml:space="preserve">Composição:  CU1240            </t>
  </si>
  <si>
    <t xml:space="preserve">Serviço:  OPERADOR DE BETONEIRA          ESTACIONÁRIA/MISTURADOR COM   </t>
  </si>
  <si>
    <t xml:space="preserve">Composição:  CY0056            </t>
  </si>
  <si>
    <t xml:space="preserve">Serviço:  MISTURADOR DE ARGAMASSA, EIXO  HORIZONTAL, CAPACIDADE DE     </t>
  </si>
  <si>
    <t xml:space="preserve">Unid: CHP   </t>
  </si>
  <si>
    <t>CY0057 - MISTURADOR DE ARGAMASSA, EIXO  HORIZONTAL, CAPACIDADE DE</t>
  </si>
  <si>
    <t>CY0058 - MISTURADOR DE ARGAMASSA, EIXO  HORIZONTAL, CAPACIDADE DE</t>
  </si>
  <si>
    <t>CY0059 - MISTURADOR DE ARGAMASSA, EIXO  HORIZONTAL, CAPACIDADE DE</t>
  </si>
  <si>
    <t>CY0060 - MISTURADOR DE ARGAMASSA, EIXO  HORIZONTAL, CAPACIDADE DE</t>
  </si>
  <si>
    <t xml:space="preserve">Composição:  CY0061            </t>
  </si>
  <si>
    <t xml:space="preserve">Unid: CHI   </t>
  </si>
  <si>
    <t xml:space="preserve">Composição:  CY0098            </t>
  </si>
  <si>
    <t xml:space="preserve">Serviço:  BETONEIRA CAPACIDADE NOMINAL   DE 400 L, CAPACIDADE DE       </t>
  </si>
  <si>
    <t>CY0094 - BETONEIRA CAPACIDADE NOMINAL   DE 400 L, CAPACIDADE DE</t>
  </si>
  <si>
    <t>CY0095 - BETONEIRA CAPACIDADE NOMINAL   DE 400 L, CAPACIDADE DE</t>
  </si>
  <si>
    <t>CY0096 - BETONEIRA CAPACIDADE NOMINAL   DE 400 L, CAPACIDADE DE</t>
  </si>
  <si>
    <t>CY0097 - BETONEIRA CAPACIDADE NOMINAL   DE 400 L, CAPACIDADE DE</t>
  </si>
  <si>
    <t xml:space="preserve">Composição:  CY0099            </t>
  </si>
  <si>
    <t xml:space="preserve">Composição:  CZ9082            </t>
  </si>
  <si>
    <t>IM9110 - BALDE PLASTICO CAP 10L</t>
  </si>
  <si>
    <t>IM9111 - CARRO-DE-MAO CACAMBA METALICA  E PNEU MACICO</t>
  </si>
  <si>
    <t>IM9112 - !EM PROCESSO DE DESATIVACAO!   ENXADA ESTREITA DE *240 X 230*</t>
  </si>
  <si>
    <t xml:space="preserve">Composição:  CZ9083            </t>
  </si>
  <si>
    <t>IM9113 - BOTA COURO SOLADO DE BORRACHA  VULCANIZADA</t>
  </si>
  <si>
    <t>IM9114 - CAPA P/ CHUVA</t>
  </si>
  <si>
    <t>IM9115 - CAPACETE PLASTICO RIGIDO</t>
  </si>
  <si>
    <t>IM9116 - LUVA RASPA DE COURO, CANO      CURTO</t>
  </si>
  <si>
    <t xml:space="preserve">Composição:  CY0057            </t>
  </si>
  <si>
    <t>IM7281 - MISTURADOR DE ARGAMASSA, EIXO  HORIZONTAL, CAPACIDADE DE</t>
  </si>
  <si>
    <t xml:space="preserve">Composição:  CY0058            </t>
  </si>
  <si>
    <t xml:space="preserve">Composição:  CY0059            </t>
  </si>
  <si>
    <t xml:space="preserve">Composição:  CY0060            </t>
  </si>
  <si>
    <t xml:space="preserve">Composição:  CY0094            </t>
  </si>
  <si>
    <t>IE0016 - BETONEIRA CAPACIDADE NOMINAL   400 L, CAPACIDADE DE MISTURA</t>
  </si>
  <si>
    <t xml:space="preserve">Composição:  CY0095            </t>
  </si>
  <si>
    <t xml:space="preserve">Composição:  CY0096            </t>
  </si>
  <si>
    <t xml:space="preserve">Composição:  CY0097            </t>
  </si>
  <si>
    <t>DATA: 11/05/2015</t>
  </si>
  <si>
    <t>DATA BASE - REGIÃO: SINAPI - Belo Horizonte/MG  (MES: 02/15)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</si>
</sst>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u/>
      <sz val="14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indexed="54"/>
      <name val="Times New Roman"/>
      <family val="1"/>
    </font>
    <font>
      <sz val="6"/>
      <color indexed="8"/>
      <name val="Arial"/>
      <family val="2"/>
    </font>
    <font>
      <sz val="10"/>
      <name val="Times New Roman"/>
      <family val="1"/>
    </font>
    <font>
      <vertAlign val="superscript"/>
      <sz val="12"/>
      <color indexed="8"/>
      <name val="Times New Roman"/>
      <family val="1"/>
    </font>
    <font>
      <b/>
      <u/>
      <sz val="12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5"/>
      <name val="Times New Roman"/>
      <family val="1"/>
    </font>
    <font>
      <sz val="5"/>
      <color theme="1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"/>
      <name val="Arial Black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/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B1BBCC"/>
      </right>
      <top style="thin">
        <color indexed="64"/>
      </top>
      <bottom/>
      <diagonal/>
    </border>
    <border>
      <left style="thin">
        <color indexed="64"/>
      </left>
      <right style="thin">
        <color rgb="FFB1BBCC"/>
      </right>
      <top/>
      <bottom/>
      <diagonal/>
    </border>
    <border>
      <left style="thin">
        <color indexed="64"/>
      </left>
      <right style="thin">
        <color rgb="FFB1BBCC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</borders>
  <cellStyleXfs count="4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>
      <alignment vertical="top"/>
    </xf>
    <xf numFmtId="9" fontId="23" fillId="0" borderId="0" applyFont="0" applyFill="0" applyBorder="0" applyAlignment="0" applyProtection="0"/>
    <xf numFmtId="0" fontId="22" fillId="0" borderId="0">
      <alignment vertical="top"/>
    </xf>
    <xf numFmtId="9" fontId="21" fillId="0" borderId="0" applyFont="0" applyFill="0" applyBorder="0" applyAlignment="0" applyProtection="0"/>
  </cellStyleXfs>
  <cellXfs count="255"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/>
    </xf>
    <xf numFmtId="0" fontId="0" fillId="35" borderId="14" xfId="0" applyFill="1" applyBorder="1"/>
    <xf numFmtId="49" fontId="20" fillId="35" borderId="0" xfId="0" applyNumberFormat="1" applyFont="1" applyFill="1" applyBorder="1" applyAlignment="1">
      <alignment horizontal="left" vertical="center"/>
    </xf>
    <xf numFmtId="0" fontId="20" fillId="35" borderId="0" xfId="0" applyFont="1" applyFill="1" applyBorder="1" applyAlignment="1">
      <alignment horizontal="center" vertical="center"/>
    </xf>
    <xf numFmtId="0" fontId="0" fillId="35" borderId="0" xfId="0" applyFill="1" applyBorder="1"/>
    <xf numFmtId="4" fontId="0" fillId="35" borderId="0" xfId="0" applyNumberFormat="1" applyFill="1" applyBorder="1" applyAlignment="1">
      <alignment horizontal="right"/>
    </xf>
    <xf numFmtId="4" fontId="0" fillId="35" borderId="15" xfId="0" applyNumberFormat="1" applyFill="1" applyBorder="1" applyAlignment="1">
      <alignment horizontal="right"/>
    </xf>
    <xf numFmtId="0" fontId="20" fillId="35" borderId="0" xfId="0" applyFont="1" applyFill="1" applyBorder="1" applyAlignment="1">
      <alignment horizontal="left" vertical="center"/>
    </xf>
    <xf numFmtId="0" fontId="0" fillId="35" borderId="16" xfId="0" applyFill="1" applyBorder="1"/>
    <xf numFmtId="49" fontId="20" fillId="35" borderId="17" xfId="0" applyNumberFormat="1" applyFont="1" applyFill="1" applyBorder="1" applyAlignment="1">
      <alignment horizontal="left" vertical="center"/>
    </xf>
    <xf numFmtId="0" fontId="20" fillId="35" borderId="17" xfId="0" applyFont="1" applyFill="1" applyBorder="1" applyAlignment="1">
      <alignment horizontal="center" vertical="center" wrapText="1"/>
    </xf>
    <xf numFmtId="0" fontId="0" fillId="35" borderId="17" xfId="0" applyFill="1" applyBorder="1"/>
    <xf numFmtId="4" fontId="0" fillId="35" borderId="17" xfId="0" applyNumberFormat="1" applyFill="1" applyBorder="1" applyAlignment="1">
      <alignment horizontal="right"/>
    </xf>
    <xf numFmtId="4" fontId="0" fillId="35" borderId="18" xfId="0" applyNumberFormat="1" applyFill="1" applyBorder="1" applyAlignment="1">
      <alignment horizontal="right"/>
    </xf>
    <xf numFmtId="0" fontId="22" fillId="0" borderId="0" xfId="43" applyFont="1">
      <alignment vertical="top"/>
    </xf>
    <xf numFmtId="0" fontId="0" fillId="35" borderId="11" xfId="0" applyFill="1" applyBorder="1"/>
    <xf numFmtId="10" fontId="20" fillId="35" borderId="12" xfId="0" applyNumberFormat="1" applyFont="1" applyFill="1" applyBorder="1" applyAlignment="1">
      <alignment horizontal="center" vertical="center"/>
    </xf>
    <xf numFmtId="10" fontId="20" fillId="35" borderId="13" xfId="0" applyNumberFormat="1" applyFont="1" applyFill="1" applyBorder="1" applyAlignment="1">
      <alignment horizontal="center" vertical="center"/>
    </xf>
    <xf numFmtId="10" fontId="20" fillId="35" borderId="0" xfId="0" applyNumberFormat="1" applyFont="1" applyFill="1" applyBorder="1" applyAlignment="1">
      <alignment horizontal="center" vertical="center"/>
    </xf>
    <xf numFmtId="10" fontId="20" fillId="35" borderId="0" xfId="0" applyNumberFormat="1" applyFont="1" applyFill="1" applyBorder="1" applyAlignment="1">
      <alignment vertical="center"/>
    </xf>
    <xf numFmtId="10" fontId="20" fillId="35" borderId="15" xfId="0" applyNumberFormat="1" applyFont="1" applyFill="1" applyBorder="1" applyAlignment="1">
      <alignment horizontal="center" vertical="center"/>
    </xf>
    <xf numFmtId="10" fontId="20" fillId="35" borderId="17" xfId="0" applyNumberFormat="1" applyFont="1" applyFill="1" applyBorder="1" applyAlignment="1">
      <alignment horizontal="center" vertical="center"/>
    </xf>
    <xf numFmtId="10" fontId="20" fillId="35" borderId="17" xfId="0" applyNumberFormat="1" applyFont="1" applyFill="1" applyBorder="1" applyAlignment="1">
      <alignment vertical="center"/>
    </xf>
    <xf numFmtId="10" fontId="20" fillId="35" borderId="18" xfId="0" applyNumberFormat="1" applyFont="1" applyFill="1" applyBorder="1" applyAlignment="1">
      <alignment horizontal="center" vertical="center"/>
    </xf>
    <xf numFmtId="0" fontId="23" fillId="0" borderId="0" xfId="0" applyFont="1"/>
    <xf numFmtId="0" fontId="26" fillId="0" borderId="15" xfId="43" applyFont="1" applyBorder="1" applyAlignment="1">
      <alignment horizontal="center" vertical="center"/>
    </xf>
    <xf numFmtId="0" fontId="27" fillId="0" borderId="14" xfId="43" applyFont="1" applyBorder="1" applyAlignment="1">
      <alignment vertical="center"/>
    </xf>
    <xf numFmtId="0" fontId="27" fillId="0" borderId="0" xfId="43" applyFont="1" applyBorder="1" applyAlignment="1">
      <alignment vertical="center"/>
    </xf>
    <xf numFmtId="0" fontId="22" fillId="0" borderId="15" xfId="43" applyFont="1" applyBorder="1" applyAlignment="1">
      <alignment vertical="center"/>
    </xf>
    <xf numFmtId="0" fontId="29" fillId="0" borderId="0" xfId="43" applyFont="1" applyFill="1" applyBorder="1" applyAlignment="1">
      <alignment vertical="center"/>
    </xf>
    <xf numFmtId="0" fontId="30" fillId="0" borderId="0" xfId="43" applyFont="1" applyFill="1" applyBorder="1" applyAlignment="1">
      <alignment vertical="center" wrapText="1"/>
    </xf>
    <xf numFmtId="0" fontId="27" fillId="0" borderId="0" xfId="43" applyFont="1" applyFill="1" applyBorder="1" applyAlignment="1">
      <alignment vertical="center"/>
    </xf>
    <xf numFmtId="0" fontId="22" fillId="0" borderId="15" xfId="43" applyFont="1" applyFill="1" applyBorder="1" applyAlignment="1">
      <alignment vertical="center"/>
    </xf>
    <xf numFmtId="0" fontId="27" fillId="0" borderId="14" xfId="43" applyFont="1" applyBorder="1" applyAlignment="1">
      <alignment horizontal="right" vertical="center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0" xfId="43" applyFont="1" applyFill="1" applyBorder="1" applyAlignment="1">
      <alignment horizontal="right" vertical="center"/>
    </xf>
    <xf numFmtId="10" fontId="29" fillId="0" borderId="1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left" vertical="center"/>
    </xf>
    <xf numFmtId="0" fontId="31" fillId="0" borderId="15" xfId="43" applyFont="1" applyBorder="1" applyAlignment="1">
      <alignment horizontal="left" vertical="center"/>
    </xf>
    <xf numFmtId="0" fontId="29" fillId="0" borderId="0" xfId="43" applyFont="1" applyFill="1" applyBorder="1" applyAlignment="1">
      <alignment horizontal="left" vertical="center" wrapText="1"/>
    </xf>
    <xf numFmtId="10" fontId="29" fillId="0" borderId="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right" vertical="center" wrapText="1"/>
    </xf>
    <xf numFmtId="0" fontId="32" fillId="0" borderId="0" xfId="43" quotePrefix="1" applyFont="1" applyFill="1" applyBorder="1" applyAlignment="1">
      <alignment horizontal="right" vertical="center"/>
    </xf>
    <xf numFmtId="0" fontId="32" fillId="0" borderId="0" xfId="43" applyFont="1" applyFill="1" applyBorder="1" applyAlignment="1">
      <alignment vertical="center"/>
    </xf>
    <xf numFmtId="0" fontId="32" fillId="0" borderId="0" xfId="43" quotePrefix="1" applyFont="1" applyFill="1" applyBorder="1" applyAlignment="1">
      <alignment horizontal="left" vertical="center"/>
    </xf>
    <xf numFmtId="10" fontId="32" fillId="0" borderId="0" xfId="44" applyNumberFormat="1" applyFont="1" applyFill="1" applyBorder="1" applyAlignment="1">
      <alignment vertical="center"/>
    </xf>
    <xf numFmtId="0" fontId="29" fillId="0" borderId="0" xfId="43" quotePrefix="1" applyFont="1" applyFill="1" applyBorder="1" applyAlignment="1">
      <alignment horizontal="right" vertical="center"/>
    </xf>
    <xf numFmtId="0" fontId="32" fillId="0" borderId="0" xfId="43" applyFont="1" applyFill="1" applyBorder="1" applyAlignment="1">
      <alignment horizontal="left" vertical="center"/>
    </xf>
    <xf numFmtId="0" fontId="33" fillId="0" borderId="14" xfId="43" applyFont="1" applyBorder="1" applyAlignment="1">
      <alignment horizontal="right" vertical="center"/>
    </xf>
    <xf numFmtId="10" fontId="24" fillId="36" borderId="23" xfId="44" applyNumberFormat="1" applyFont="1" applyFill="1" applyBorder="1" applyAlignment="1">
      <alignment vertical="center"/>
    </xf>
    <xf numFmtId="0" fontId="27" fillId="0" borderId="16" xfId="43" applyFont="1" applyBorder="1" applyAlignment="1">
      <alignment vertical="center"/>
    </xf>
    <xf numFmtId="0" fontId="29" fillId="0" borderId="17" xfId="43" quotePrefix="1" applyFont="1" applyFill="1" applyBorder="1" applyAlignment="1">
      <alignment horizontal="right" vertical="center"/>
    </xf>
    <xf numFmtId="0" fontId="29" fillId="0" borderId="17" xfId="43" quotePrefix="1" applyFont="1" applyFill="1" applyBorder="1" applyAlignment="1">
      <alignment horizontal="left" vertical="center"/>
    </xf>
    <xf numFmtId="10" fontId="29" fillId="0" borderId="17" xfId="44" applyNumberFormat="1" applyFont="1" applyFill="1" applyBorder="1" applyAlignment="1">
      <alignment vertical="center"/>
    </xf>
    <xf numFmtId="0" fontId="29" fillId="0" borderId="17" xfId="43" applyFont="1" applyFill="1" applyBorder="1" applyAlignment="1">
      <alignment vertical="center"/>
    </xf>
    <xf numFmtId="0" fontId="22" fillId="0" borderId="18" xfId="43" applyFont="1" applyBorder="1" applyAlignment="1">
      <alignment vertical="center"/>
    </xf>
    <xf numFmtId="0" fontId="0" fillId="0" borderId="25" xfId="0" applyBorder="1"/>
    <xf numFmtId="4" fontId="0" fillId="0" borderId="25" xfId="0" applyNumberFormat="1" applyBorder="1"/>
    <xf numFmtId="4" fontId="0" fillId="34" borderId="10" xfId="0" applyNumberFormat="1" applyFill="1" applyBorder="1"/>
    <xf numFmtId="10" fontId="20" fillId="35" borderId="12" xfId="0" applyNumberFormat="1" applyFont="1" applyFill="1" applyBorder="1" applyAlignment="1">
      <alignment horizontal="left" vertical="center"/>
    </xf>
    <xf numFmtId="10" fontId="20" fillId="35" borderId="0" xfId="0" applyNumberFormat="1" applyFont="1" applyFill="1" applyBorder="1" applyAlignment="1">
      <alignment horizontal="left" vertical="center"/>
    </xf>
    <xf numFmtId="10" fontId="20" fillId="35" borderId="17" xfId="0" applyNumberFormat="1" applyFont="1" applyFill="1" applyBorder="1" applyAlignment="1">
      <alignment horizontal="left" vertical="center"/>
    </xf>
    <xf numFmtId="0" fontId="0" fillId="37" borderId="20" xfId="0" applyFill="1" applyBorder="1"/>
    <xf numFmtId="10" fontId="20" fillId="37" borderId="20" xfId="0" applyNumberFormat="1" applyFont="1" applyFill="1" applyBorder="1" applyAlignment="1">
      <alignment horizontal="center" vertical="center"/>
    </xf>
    <xf numFmtId="10" fontId="20" fillId="37" borderId="20" xfId="0" applyNumberFormat="1" applyFont="1" applyFill="1" applyBorder="1" applyAlignment="1">
      <alignment horizontal="left" vertical="center"/>
    </xf>
    <xf numFmtId="0" fontId="37" fillId="38" borderId="0" xfId="43" applyFont="1" applyFill="1" applyBorder="1" applyAlignment="1">
      <alignment horizontal="center" vertical="center" wrapText="1"/>
    </xf>
    <xf numFmtId="0" fontId="37" fillId="0" borderId="0" xfId="43" applyFont="1" applyFill="1" applyBorder="1" applyAlignment="1">
      <alignment vertical="center" wrapText="1"/>
    </xf>
    <xf numFmtId="0" fontId="26" fillId="0" borderId="0" xfId="43" applyFont="1" applyBorder="1" applyAlignment="1">
      <alignment horizontal="center" vertical="center"/>
    </xf>
    <xf numFmtId="0" fontId="22" fillId="0" borderId="0" xfId="43" applyFont="1" applyBorder="1" applyAlignment="1">
      <alignment vertical="center"/>
    </xf>
    <xf numFmtId="0" fontId="22" fillId="0" borderId="0" xfId="43" applyFont="1" applyAlignment="1">
      <alignment vertical="center"/>
    </xf>
    <xf numFmtId="0" fontId="22" fillId="0" borderId="0" xfId="43" applyFont="1" applyFill="1" applyBorder="1" applyAlignment="1">
      <alignment vertical="center"/>
    </xf>
    <xf numFmtId="0" fontId="38" fillId="0" borderId="27" xfId="45" applyFont="1" applyBorder="1" applyAlignment="1">
      <alignment horizontal="left" vertical="center"/>
    </xf>
    <xf numFmtId="0" fontId="38" fillId="0" borderId="21" xfId="45" applyFont="1" applyBorder="1" applyAlignment="1">
      <alignment horizontal="center" vertical="center"/>
    </xf>
    <xf numFmtId="10" fontId="38" fillId="0" borderId="10" xfId="46" applyNumberFormat="1" applyFont="1" applyBorder="1" applyAlignment="1">
      <alignment horizontal="center" vertical="center"/>
    </xf>
    <xf numFmtId="10" fontId="38" fillId="0" borderId="28" xfId="46" applyNumberFormat="1" applyFont="1" applyBorder="1" applyAlignment="1">
      <alignment horizontal="center" vertical="center"/>
    </xf>
    <xf numFmtId="0" fontId="39" fillId="0" borderId="29" xfId="45" applyFont="1" applyBorder="1" applyAlignment="1">
      <alignment horizontal="left" vertical="center"/>
    </xf>
    <xf numFmtId="0" fontId="39" fillId="0" borderId="30" xfId="45" applyFont="1" applyBorder="1" applyAlignment="1">
      <alignment horizontal="center" vertical="center"/>
    </xf>
    <xf numFmtId="10" fontId="39" fillId="0" borderId="31" xfId="46" applyNumberFormat="1" applyFont="1" applyBorder="1" applyAlignment="1">
      <alignment horizontal="center" vertical="center"/>
    </xf>
    <xf numFmtId="10" fontId="39" fillId="0" borderId="32" xfId="46" applyNumberFormat="1" applyFont="1" applyBorder="1" applyAlignment="1">
      <alignment horizontal="center" vertical="center"/>
    </xf>
    <xf numFmtId="164" fontId="37" fillId="0" borderId="0" xfId="44" applyNumberFormat="1" applyFont="1" applyAlignment="1">
      <alignment vertical="center"/>
    </xf>
    <xf numFmtId="0" fontId="27" fillId="0" borderId="12" xfId="43" applyFont="1" applyBorder="1" applyAlignment="1">
      <alignment vertical="center"/>
    </xf>
    <xf numFmtId="0" fontId="29" fillId="0" borderId="12" xfId="43" applyFont="1" applyFill="1" applyBorder="1" applyAlignment="1">
      <alignment vertical="center"/>
    </xf>
    <xf numFmtId="0" fontId="29" fillId="0" borderId="12" xfId="43" quotePrefix="1" applyFont="1" applyFill="1" applyBorder="1" applyAlignment="1">
      <alignment horizontal="left" vertical="center"/>
    </xf>
    <xf numFmtId="10" fontId="40" fillId="0" borderId="12" xfId="44" applyNumberFormat="1" applyFont="1" applyFill="1" applyBorder="1" applyAlignment="1">
      <alignment vertical="center"/>
    </xf>
    <xf numFmtId="0" fontId="27" fillId="0" borderId="12" xfId="43" applyFont="1" applyFill="1" applyBorder="1" applyAlignment="1">
      <alignment vertical="center"/>
    </xf>
    <xf numFmtId="0" fontId="22" fillId="0" borderId="12" xfId="43" applyFont="1" applyBorder="1" applyAlignment="1">
      <alignment vertical="center"/>
    </xf>
    <xf numFmtId="164" fontId="37" fillId="0" borderId="0" xfId="44" applyNumberFormat="1" applyFont="1"/>
    <xf numFmtId="0" fontId="41" fillId="0" borderId="0" xfId="43" quotePrefix="1" applyFont="1" applyBorder="1" applyAlignment="1">
      <alignment horizontal="left"/>
    </xf>
    <xf numFmtId="0" fontId="21" fillId="0" borderId="0" xfId="43" applyFont="1" applyAlignment="1"/>
    <xf numFmtId="0" fontId="22" fillId="0" borderId="0" xfId="43" applyFont="1" applyBorder="1">
      <alignment vertical="top"/>
    </xf>
    <xf numFmtId="0" fontId="0" fillId="0" borderId="0" xfId="0" applyFont="1"/>
    <xf numFmtId="14" fontId="0" fillId="0" borderId="0" xfId="0" applyNumberFormat="1"/>
    <xf numFmtId="49" fontId="20" fillId="35" borderId="0" xfId="0" applyNumberFormat="1" applyFont="1" applyFill="1" applyBorder="1" applyAlignment="1">
      <alignment vertical="center"/>
    </xf>
    <xf numFmtId="0" fontId="20" fillId="35" borderId="0" xfId="0" applyFont="1" applyFill="1" applyBorder="1" applyAlignment="1">
      <alignment vertical="center"/>
    </xf>
    <xf numFmtId="0" fontId="0" fillId="0" borderId="0" xfId="0" applyBorder="1"/>
    <xf numFmtId="0" fontId="44" fillId="0" borderId="0" xfId="0" applyFont="1"/>
    <xf numFmtId="4" fontId="45" fillId="0" borderId="0" xfId="0" applyNumberFormat="1" applyFont="1" applyAlignment="1">
      <alignment horizontal="center"/>
    </xf>
    <xf numFmtId="10" fontId="45" fillId="0" borderId="0" xfId="0" applyNumberFormat="1" applyFont="1"/>
    <xf numFmtId="10" fontId="44" fillId="0" borderId="0" xfId="0" applyNumberFormat="1" applyFont="1" applyAlignment="1">
      <alignment horizontal="center"/>
    </xf>
    <xf numFmtId="10" fontId="44" fillId="0" borderId="0" xfId="0" applyNumberFormat="1" applyFont="1"/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41" fillId="33" borderId="35" xfId="0" applyNumberFormat="1" applyFont="1" applyFill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4" fontId="20" fillId="35" borderId="39" xfId="0" applyNumberFormat="1" applyFont="1" applyFill="1" applyBorder="1" applyAlignment="1">
      <alignment horizontal="center" vertical="center" wrapText="1"/>
    </xf>
    <xf numFmtId="4" fontId="20" fillId="35" borderId="40" xfId="0" applyNumberFormat="1" applyFont="1" applyFill="1" applyBorder="1" applyAlignment="1">
      <alignment horizontal="center" vertical="center" wrapText="1"/>
    </xf>
    <xf numFmtId="49" fontId="20" fillId="35" borderId="41" xfId="0" applyNumberFormat="1" applyFont="1" applyFill="1" applyBorder="1" applyAlignment="1">
      <alignment horizontal="left" vertical="center"/>
    </xf>
    <xf numFmtId="0" fontId="20" fillId="35" borderId="41" xfId="0" applyFont="1" applyFill="1" applyBorder="1" applyAlignment="1">
      <alignment horizontal="center" vertical="center" wrapText="1"/>
    </xf>
    <xf numFmtId="2" fontId="20" fillId="35" borderId="41" xfId="0" applyNumberFormat="1" applyFont="1" applyFill="1" applyBorder="1" applyAlignment="1">
      <alignment horizontal="center" vertical="center" wrapText="1"/>
    </xf>
    <xf numFmtId="4" fontId="20" fillId="35" borderId="41" xfId="0" applyNumberFormat="1" applyFont="1" applyFill="1" applyBorder="1" applyAlignment="1">
      <alignment horizontal="center" vertical="center" wrapText="1"/>
    </xf>
    <xf numFmtId="4" fontId="20" fillId="35" borderId="41" xfId="0" applyNumberFormat="1" applyFont="1" applyFill="1" applyBorder="1" applyAlignment="1">
      <alignment vertical="center" wrapText="1"/>
    </xf>
    <xf numFmtId="4" fontId="20" fillId="35" borderId="42" xfId="0" applyNumberFormat="1" applyFont="1" applyFill="1" applyBorder="1" applyAlignment="1">
      <alignment vertical="center" wrapText="1"/>
    </xf>
    <xf numFmtId="4" fontId="16" fillId="34" borderId="10" xfId="0" applyNumberFormat="1" applyFont="1" applyFill="1" applyBorder="1"/>
    <xf numFmtId="0" fontId="51" fillId="34" borderId="10" xfId="0" applyFont="1" applyFill="1" applyBorder="1" applyAlignment="1">
      <alignment vertical="center" wrapText="1"/>
    </xf>
    <xf numFmtId="0" fontId="51" fillId="34" borderId="10" xfId="0" applyFont="1" applyFill="1" applyBorder="1" applyAlignment="1">
      <alignment vertical="center"/>
    </xf>
    <xf numFmtId="4" fontId="0" fillId="40" borderId="0" xfId="0" applyNumberFormat="1" applyFill="1"/>
    <xf numFmtId="10" fontId="46" fillId="40" borderId="10" xfId="0" applyNumberFormat="1" applyFont="1" applyFill="1" applyBorder="1" applyAlignment="1">
      <alignment horizontal="center" vertical="top" wrapText="1"/>
    </xf>
    <xf numFmtId="14" fontId="0" fillId="40" borderId="0" xfId="0" applyNumberFormat="1" applyFill="1"/>
    <xf numFmtId="0" fontId="0" fillId="40" borderId="0" xfId="0" applyFill="1"/>
    <xf numFmtId="4" fontId="20" fillId="35" borderId="13" xfId="0" applyNumberFormat="1" applyFont="1" applyFill="1" applyBorder="1" applyAlignment="1">
      <alignment horizontal="center" vertical="center"/>
    </xf>
    <xf numFmtId="4" fontId="20" fillId="35" borderId="15" xfId="0" applyNumberFormat="1" applyFont="1" applyFill="1" applyBorder="1" applyAlignment="1">
      <alignment horizontal="center" vertical="center"/>
    </xf>
    <xf numFmtId="4" fontId="20" fillId="35" borderId="18" xfId="0" applyNumberFormat="1" applyFont="1" applyFill="1" applyBorder="1" applyAlignment="1">
      <alignment horizontal="center" vertical="center"/>
    </xf>
    <xf numFmtId="0" fontId="0" fillId="0" borderId="47" xfId="0" applyFont="1" applyBorder="1"/>
    <xf numFmtId="0" fontId="0" fillId="40" borderId="47" xfId="0" applyFont="1" applyFill="1" applyBorder="1"/>
    <xf numFmtId="0" fontId="0" fillId="0" borderId="48" xfId="0" applyFont="1" applyBorder="1"/>
    <xf numFmtId="0" fontId="0" fillId="39" borderId="46" xfId="0" applyFont="1" applyFill="1" applyBorder="1" applyAlignment="1">
      <alignment vertical="center" wrapText="1"/>
    </xf>
    <xf numFmtId="0" fontId="0" fillId="39" borderId="46" xfId="0" applyFont="1" applyFill="1" applyBorder="1" applyAlignment="1">
      <alignment horizontal="right" vertical="center" wrapText="1"/>
    </xf>
    <xf numFmtId="0" fontId="0" fillId="0" borderId="46" xfId="0" applyFont="1" applyBorder="1"/>
    <xf numFmtId="0" fontId="0" fillId="40" borderId="46" xfId="0" applyFont="1" applyFill="1" applyBorder="1"/>
    <xf numFmtId="0" fontId="0" fillId="39" borderId="47" xfId="0" applyFont="1" applyFill="1" applyBorder="1" applyAlignment="1">
      <alignment vertical="center" wrapText="1"/>
    </xf>
    <xf numFmtId="0" fontId="0" fillId="39" borderId="47" xfId="0" applyFont="1" applyFill="1" applyBorder="1" applyAlignment="1">
      <alignment horizontal="right" vertical="center" wrapText="1"/>
    </xf>
    <xf numFmtId="0" fontId="0" fillId="40" borderId="47" xfId="0" applyFont="1" applyFill="1" applyBorder="1" applyAlignment="1">
      <alignment horizontal="right" vertical="center" wrapText="1"/>
    </xf>
    <xf numFmtId="0" fontId="0" fillId="39" borderId="48" xfId="0" applyFont="1" applyFill="1" applyBorder="1" applyAlignment="1">
      <alignment vertical="center" wrapText="1"/>
    </xf>
    <xf numFmtId="0" fontId="0" fillId="39" borderId="48" xfId="0" applyFont="1" applyFill="1" applyBorder="1" applyAlignment="1">
      <alignment horizontal="right" vertical="center" wrapText="1"/>
    </xf>
    <xf numFmtId="0" fontId="16" fillId="34" borderId="10" xfId="0" applyFont="1" applyFill="1" applyBorder="1" applyAlignment="1">
      <alignment horizontal="right" wrapText="1"/>
    </xf>
    <xf numFmtId="0" fontId="0" fillId="34" borderId="10" xfId="0" applyFill="1" applyBorder="1" applyAlignment="1">
      <alignment horizontal="right" wrapText="1"/>
    </xf>
    <xf numFmtId="0" fontId="18" fillId="35" borderId="11" xfId="0" applyFont="1" applyFill="1" applyBorder="1" applyAlignment="1">
      <alignment horizontal="center"/>
    </xf>
    <xf numFmtId="0" fontId="18" fillId="35" borderId="12" xfId="0" applyFont="1" applyFill="1" applyBorder="1" applyAlignment="1">
      <alignment horizontal="center"/>
    </xf>
    <xf numFmtId="0" fontId="18" fillId="35" borderId="13" xfId="0" applyFont="1" applyFill="1" applyBorder="1" applyAlignment="1">
      <alignment horizontal="center"/>
    </xf>
    <xf numFmtId="0" fontId="19" fillId="35" borderId="14" xfId="0" applyFont="1" applyFill="1" applyBorder="1" applyAlignment="1">
      <alignment horizontal="center"/>
    </xf>
    <xf numFmtId="0" fontId="19" fillId="35" borderId="0" xfId="0" applyFont="1" applyFill="1" applyBorder="1" applyAlignment="1">
      <alignment horizontal="center"/>
    </xf>
    <xf numFmtId="0" fontId="19" fillId="35" borderId="15" xfId="0" applyFont="1" applyFill="1" applyBorder="1" applyAlignment="1">
      <alignment horizontal="center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15" xfId="43" quotePrefix="1" applyFont="1" applyFill="1" applyBorder="1" applyAlignment="1">
      <alignment horizontal="left" vertical="center"/>
    </xf>
    <xf numFmtId="0" fontId="24" fillId="0" borderId="0" xfId="43" quotePrefix="1" applyFont="1" applyFill="1" applyBorder="1" applyAlignment="1">
      <alignment horizontal="left" vertical="center"/>
    </xf>
    <xf numFmtId="0" fontId="24" fillId="0" borderId="22" xfId="43" quotePrefix="1" applyFont="1" applyFill="1" applyBorder="1" applyAlignment="1">
      <alignment horizontal="left" vertical="center"/>
    </xf>
    <xf numFmtId="0" fontId="24" fillId="33" borderId="16" xfId="43" applyFont="1" applyFill="1" applyBorder="1" applyAlignment="1">
      <alignment horizontal="center" vertical="center" wrapText="1"/>
    </xf>
    <xf numFmtId="0" fontId="24" fillId="33" borderId="17" xfId="43" applyFont="1" applyFill="1" applyBorder="1" applyAlignment="1">
      <alignment horizontal="center" vertical="center" wrapText="1"/>
    </xf>
    <xf numFmtId="0" fontId="24" fillId="33" borderId="21" xfId="43" applyFont="1" applyFill="1" applyBorder="1" applyAlignment="1">
      <alignment horizontal="center" vertical="center" wrapText="1"/>
    </xf>
    <xf numFmtId="0" fontId="25" fillId="0" borderId="14" xfId="43" applyFont="1" applyBorder="1" applyAlignment="1">
      <alignment horizontal="center" vertical="center"/>
    </xf>
    <xf numFmtId="0" fontId="25" fillId="0" borderId="0" xfId="43" applyFont="1" applyBorder="1" applyAlignment="1">
      <alignment horizontal="center" vertical="center"/>
    </xf>
    <xf numFmtId="0" fontId="28" fillId="0" borderId="0" xfId="43" quotePrefix="1" applyFont="1" applyBorder="1" applyAlignment="1">
      <alignment horizontal="center" vertical="center" wrapText="1"/>
    </xf>
    <xf numFmtId="10" fontId="20" fillId="35" borderId="12" xfId="0" applyNumberFormat="1" applyFont="1" applyFill="1" applyBorder="1" applyAlignment="1">
      <alignment horizontal="center" vertical="center"/>
    </xf>
    <xf numFmtId="0" fontId="24" fillId="33" borderId="19" xfId="43" applyFont="1" applyFill="1" applyBorder="1" applyAlignment="1">
      <alignment horizontal="center" vertical="center" wrapText="1"/>
    </xf>
    <xf numFmtId="0" fontId="24" fillId="33" borderId="20" xfId="43" applyFont="1" applyFill="1" applyBorder="1" applyAlignment="1">
      <alignment horizontal="center" vertical="center" wrapText="1"/>
    </xf>
    <xf numFmtId="10" fontId="20" fillId="35" borderId="11" xfId="0" applyNumberFormat="1" applyFont="1" applyFill="1" applyBorder="1" applyAlignment="1">
      <alignment horizontal="center" vertical="center"/>
    </xf>
    <xf numFmtId="10" fontId="20" fillId="35" borderId="14" xfId="0" applyNumberFormat="1" applyFont="1" applyFill="1" applyBorder="1" applyAlignment="1">
      <alignment horizontal="center" vertical="center"/>
    </xf>
    <xf numFmtId="10" fontId="20" fillId="35" borderId="0" xfId="0" applyNumberFormat="1" applyFont="1" applyFill="1" applyBorder="1" applyAlignment="1">
      <alignment horizontal="center" vertical="center"/>
    </xf>
    <xf numFmtId="10" fontId="20" fillId="35" borderId="16" xfId="0" applyNumberFormat="1" applyFont="1" applyFill="1" applyBorder="1" applyAlignment="1">
      <alignment horizontal="left" vertical="center" indent="1"/>
    </xf>
    <xf numFmtId="10" fontId="20" fillId="35" borderId="17" xfId="0" applyNumberFormat="1" applyFont="1" applyFill="1" applyBorder="1" applyAlignment="1">
      <alignment horizontal="left" vertical="center" indent="1"/>
    </xf>
    <xf numFmtId="0" fontId="16" fillId="40" borderId="19" xfId="0" applyFont="1" applyFill="1" applyBorder="1" applyAlignment="1">
      <alignment horizontal="right"/>
    </xf>
    <xf numFmtId="0" fontId="16" fillId="40" borderId="21" xfId="0" applyFont="1" applyFill="1" applyBorder="1" applyAlignment="1">
      <alignment horizontal="right"/>
    </xf>
    <xf numFmtId="10" fontId="0" fillId="40" borderId="10" xfId="0" applyNumberForma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10" fontId="50" fillId="40" borderId="10" xfId="0" applyNumberFormat="1" applyFont="1" applyFill="1" applyBorder="1" applyAlignment="1" applyProtection="1">
      <alignment horizontal="center" vertical="center"/>
      <protection locked="0"/>
    </xf>
    <xf numFmtId="10" fontId="47" fillId="0" borderId="11" xfId="1" applyNumberFormat="1" applyFont="1" applyBorder="1" applyAlignment="1">
      <alignment horizontal="center" vertical="center"/>
    </xf>
    <xf numFmtId="10" fontId="47" fillId="0" borderId="12" xfId="1" applyNumberFormat="1" applyFont="1" applyBorder="1" applyAlignment="1">
      <alignment horizontal="center" vertical="center"/>
    </xf>
    <xf numFmtId="10" fontId="47" fillId="0" borderId="13" xfId="1" applyNumberFormat="1" applyFont="1" applyBorder="1" applyAlignment="1">
      <alignment horizontal="center" vertical="center"/>
    </xf>
    <xf numFmtId="10" fontId="48" fillId="0" borderId="11" xfId="1" applyNumberFormat="1" applyFont="1" applyBorder="1" applyAlignment="1">
      <alignment horizontal="left" vertical="center" indent="6"/>
    </xf>
    <xf numFmtId="10" fontId="48" fillId="0" borderId="12" xfId="1" applyNumberFormat="1" applyFont="1" applyBorder="1" applyAlignment="1">
      <alignment horizontal="left" vertical="center" indent="6"/>
    </xf>
    <xf numFmtId="10" fontId="48" fillId="0" borderId="13" xfId="1" applyNumberFormat="1" applyFont="1" applyBorder="1" applyAlignment="1">
      <alignment horizontal="left" vertical="center" indent="6"/>
    </xf>
    <xf numFmtId="14" fontId="0" fillId="0" borderId="12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17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0" fontId="46" fillId="0" borderId="33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46" fillId="0" borderId="35" xfId="0" applyFont="1" applyBorder="1" applyAlignment="1">
      <alignment horizontal="center" vertical="center" wrapText="1"/>
    </xf>
    <xf numFmtId="0" fontId="46" fillId="0" borderId="12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6" fillId="0" borderId="17" xfId="0" applyFont="1" applyBorder="1" applyAlignment="1">
      <alignment vertical="center" wrapText="1"/>
    </xf>
    <xf numFmtId="4" fontId="46" fillId="0" borderId="12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 wrapText="1"/>
    </xf>
    <xf numFmtId="10" fontId="46" fillId="0" borderId="10" xfId="0" applyNumberFormat="1" applyFont="1" applyBorder="1" applyAlignment="1">
      <alignment horizontal="center" vertical="center" wrapText="1"/>
    </xf>
    <xf numFmtId="10" fontId="48" fillId="0" borderId="11" xfId="1" applyNumberFormat="1" applyFont="1" applyBorder="1" applyAlignment="1">
      <alignment horizontal="center" vertical="center"/>
    </xf>
    <xf numFmtId="10" fontId="48" fillId="0" borderId="12" xfId="1" applyNumberFormat="1" applyFont="1" applyBorder="1" applyAlignment="1">
      <alignment horizontal="center" vertical="center"/>
    </xf>
    <xf numFmtId="10" fontId="48" fillId="0" borderId="13" xfId="1" applyNumberFormat="1" applyFont="1" applyBorder="1" applyAlignment="1">
      <alignment horizontal="center" vertical="center"/>
    </xf>
    <xf numFmtId="10" fontId="47" fillId="0" borderId="11" xfId="1" applyNumberFormat="1" applyFont="1" applyBorder="1" applyAlignment="1">
      <alignment horizontal="left" vertical="center" indent="9"/>
    </xf>
    <xf numFmtId="10" fontId="47" fillId="0" borderId="12" xfId="1" applyNumberFormat="1" applyFont="1" applyBorder="1" applyAlignment="1">
      <alignment horizontal="left" vertical="center" indent="9"/>
    </xf>
    <xf numFmtId="10" fontId="47" fillId="0" borderId="13" xfId="1" applyNumberFormat="1" applyFont="1" applyBorder="1" applyAlignment="1">
      <alignment horizontal="left" vertical="center" indent="9"/>
    </xf>
    <xf numFmtId="10" fontId="48" fillId="0" borderId="11" xfId="1" applyNumberFormat="1" applyFont="1" applyBorder="1" applyAlignment="1">
      <alignment horizontal="left" vertical="center"/>
    </xf>
    <xf numFmtId="10" fontId="48" fillId="0" borderId="12" xfId="1" applyNumberFormat="1" applyFont="1" applyBorder="1" applyAlignment="1">
      <alignment horizontal="left" vertical="center"/>
    </xf>
    <xf numFmtId="10" fontId="48" fillId="0" borderId="13" xfId="1" applyNumberFormat="1" applyFont="1" applyBorder="1" applyAlignment="1">
      <alignment horizontal="left" vertical="center"/>
    </xf>
    <xf numFmtId="0" fontId="16" fillId="33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 vertical="center"/>
    </xf>
    <xf numFmtId="0" fontId="49" fillId="39" borderId="43" xfId="0" applyFont="1" applyFill="1" applyBorder="1" applyAlignment="1">
      <alignment horizontal="left" vertical="center" wrapText="1"/>
    </xf>
    <xf numFmtId="0" fontId="49" fillId="39" borderId="44" xfId="0" applyFont="1" applyFill="1" applyBorder="1" applyAlignment="1">
      <alignment horizontal="left" vertical="center" wrapText="1"/>
    </xf>
    <xf numFmtId="0" fontId="49" fillId="39" borderId="45" xfId="0" applyFont="1" applyFill="1" applyBorder="1" applyAlignment="1">
      <alignment horizontal="left" vertical="center" wrapText="1"/>
    </xf>
    <xf numFmtId="2" fontId="41" fillId="33" borderId="10" xfId="0" applyNumberFormat="1" applyFont="1" applyFill="1" applyBorder="1" applyAlignment="1">
      <alignment horizontal="center" vertical="center"/>
    </xf>
    <xf numFmtId="4" fontId="41" fillId="33" borderId="19" xfId="0" applyNumberFormat="1" applyFont="1" applyFill="1" applyBorder="1" applyAlignment="1">
      <alignment horizontal="center" vertical="center" wrapText="1"/>
    </xf>
    <xf numFmtId="10" fontId="41" fillId="33" borderId="33" xfId="0" applyNumberFormat="1" applyFont="1" applyFill="1" applyBorder="1" applyAlignment="1">
      <alignment horizontal="center"/>
    </xf>
    <xf numFmtId="10" fontId="41" fillId="33" borderId="34" xfId="0" applyNumberFormat="1" applyFont="1" applyFill="1" applyBorder="1" applyAlignment="1">
      <alignment horizontal="center"/>
    </xf>
    <xf numFmtId="10" fontId="41" fillId="0" borderId="12" xfId="0" applyNumberFormat="1" applyFont="1" applyBorder="1" applyAlignment="1">
      <alignment horizontal="center" vertical="center"/>
    </xf>
    <xf numFmtId="10" fontId="41" fillId="0" borderId="0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20" fillId="35" borderId="0" xfId="0" applyNumberFormat="1" applyFont="1" applyFill="1" applyBorder="1" applyAlignment="1">
      <alignment horizontal="center" vertical="center" wrapText="1"/>
    </xf>
    <xf numFmtId="2" fontId="20" fillId="35" borderId="22" xfId="0" applyNumberFormat="1" applyFont="1" applyFill="1" applyBorder="1" applyAlignment="1">
      <alignment horizontal="center" vertical="center" wrapText="1"/>
    </xf>
    <xf numFmtId="0" fontId="42" fillId="35" borderId="36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38" xfId="0" applyFont="1" applyFill="1" applyBorder="1" applyAlignment="1">
      <alignment horizontal="center" vertical="center"/>
    </xf>
    <xf numFmtId="0" fontId="43" fillId="35" borderId="39" xfId="0" applyFont="1" applyFill="1" applyBorder="1" applyAlignment="1">
      <alignment horizontal="center" vertical="center"/>
    </xf>
    <xf numFmtId="0" fontId="43" fillId="35" borderId="0" xfId="0" applyFont="1" applyFill="1" applyBorder="1" applyAlignment="1">
      <alignment horizontal="center" vertical="center"/>
    </xf>
    <xf numFmtId="0" fontId="43" fillId="35" borderId="22" xfId="0" applyFont="1" applyFill="1" applyBorder="1" applyAlignment="1">
      <alignment horizontal="center" vertical="center"/>
    </xf>
    <xf numFmtId="0" fontId="20" fillId="35" borderId="39" xfId="0" applyFont="1" applyFill="1" applyBorder="1" applyAlignment="1">
      <alignment horizontal="center" vertical="center"/>
    </xf>
    <xf numFmtId="0" fontId="20" fillId="35" borderId="0" xfId="0" applyFont="1" applyFill="1" applyBorder="1" applyAlignment="1">
      <alignment horizontal="center" vertical="center"/>
    </xf>
    <xf numFmtId="0" fontId="20" fillId="35" borderId="22" xfId="0" applyFont="1" applyFill="1" applyBorder="1" applyAlignment="1">
      <alignment horizontal="center" vertical="center"/>
    </xf>
    <xf numFmtId="49" fontId="20" fillId="35" borderId="0" xfId="0" applyNumberFormat="1" applyFont="1" applyFill="1" applyBorder="1" applyAlignment="1">
      <alignment horizontal="center" vertical="center"/>
    </xf>
    <xf numFmtId="49" fontId="20" fillId="35" borderId="22" xfId="0" applyNumberFormat="1" applyFont="1" applyFill="1" applyBorder="1" applyAlignment="1">
      <alignment horizontal="center" vertical="center"/>
    </xf>
    <xf numFmtId="10" fontId="20" fillId="35" borderId="36" xfId="0" applyNumberFormat="1" applyFont="1" applyFill="1" applyBorder="1" applyAlignment="1">
      <alignment horizontal="center" vertical="center"/>
    </xf>
    <xf numFmtId="10" fontId="20" fillId="35" borderId="37" xfId="0" applyNumberFormat="1" applyFont="1" applyFill="1" applyBorder="1" applyAlignment="1">
      <alignment horizontal="center" vertical="center"/>
    </xf>
    <xf numFmtId="10" fontId="20" fillId="35" borderId="38" xfId="0" applyNumberFormat="1" applyFont="1" applyFill="1" applyBorder="1" applyAlignment="1">
      <alignment horizontal="center" vertical="center"/>
    </xf>
    <xf numFmtId="10" fontId="20" fillId="35" borderId="39" xfId="0" applyNumberFormat="1" applyFont="1" applyFill="1" applyBorder="1" applyAlignment="1">
      <alignment horizontal="center" vertical="center"/>
    </xf>
    <xf numFmtId="10" fontId="20" fillId="35" borderId="22" xfId="0" applyNumberFormat="1" applyFont="1" applyFill="1" applyBorder="1" applyAlignment="1">
      <alignment horizontal="center" vertical="center"/>
    </xf>
    <xf numFmtId="10" fontId="20" fillId="35" borderId="40" xfId="0" applyNumberFormat="1" applyFont="1" applyFill="1" applyBorder="1" applyAlignment="1">
      <alignment horizontal="center" vertical="center"/>
    </xf>
    <xf numFmtId="10" fontId="20" fillId="35" borderId="41" xfId="0" applyNumberFormat="1" applyFont="1" applyFill="1" applyBorder="1" applyAlignment="1">
      <alignment horizontal="center" vertical="center"/>
    </xf>
    <xf numFmtId="10" fontId="20" fillId="35" borderId="42" xfId="0" applyNumberFormat="1" applyFont="1" applyFill="1" applyBorder="1" applyAlignment="1">
      <alignment horizontal="center" vertical="center"/>
    </xf>
    <xf numFmtId="0" fontId="16" fillId="35" borderId="39" xfId="0" applyFont="1" applyFill="1" applyBorder="1" applyAlignment="1">
      <alignment horizontal="center"/>
    </xf>
    <xf numFmtId="0" fontId="16" fillId="35" borderId="0" xfId="0" applyFont="1" applyFill="1" applyBorder="1" applyAlignment="1">
      <alignment horizontal="center"/>
    </xf>
    <xf numFmtId="0" fontId="16" fillId="35" borderId="2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4" borderId="33" xfId="0" applyFill="1" applyBorder="1" applyAlignment="1">
      <alignment horizontal="center" vertical="center" wrapText="1"/>
    </xf>
    <xf numFmtId="4" fontId="0" fillId="34" borderId="33" xfId="0" applyNumberFormat="1" applyFill="1" applyBorder="1" applyAlignment="1">
      <alignment horizontal="center" vertical="center" wrapText="1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24" xfId="0" applyBorder="1" applyAlignment="1">
      <alignment wrapText="1"/>
    </xf>
    <xf numFmtId="4" fontId="0" fillId="0" borderId="24" xfId="0" applyNumberFormat="1" applyBorder="1"/>
    <xf numFmtId="0" fontId="0" fillId="0" borderId="25" xfId="0" applyBorder="1" applyAlignment="1">
      <alignment horizontal="center"/>
    </xf>
    <xf numFmtId="0" fontId="0" fillId="0" borderId="25" xfId="0" applyBorder="1" applyAlignment="1">
      <alignment wrapText="1"/>
    </xf>
    <xf numFmtId="0" fontId="16" fillId="34" borderId="25" xfId="0" applyFont="1" applyFill="1" applyBorder="1" applyAlignment="1">
      <alignment horizontal="right"/>
    </xf>
    <xf numFmtId="4" fontId="16" fillId="34" borderId="25" xfId="0" applyNumberFormat="1" applyFont="1" applyFill="1" applyBorder="1"/>
    <xf numFmtId="0" fontId="16" fillId="34" borderId="26" xfId="0" applyFont="1" applyFill="1" applyBorder="1" applyAlignment="1">
      <alignment horizontal="right"/>
    </xf>
    <xf numFmtId="4" fontId="16" fillId="34" borderId="26" xfId="0" applyNumberFormat="1" applyFont="1" applyFill="1" applyBorder="1"/>
  </cellXfs>
  <cellStyles count="47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ormal" xfId="0" builtinId="0"/>
    <cellStyle name="Normal_Novo padrão - BDI e Encargos - SG_Proposta" xfId="43"/>
    <cellStyle name="Normal_Pasta2_Novo padrão - BDI e Encargos - SG_Proposta" xfId="45"/>
    <cellStyle name="Nota" xfId="16" builtinId="10" customBuiltin="1"/>
    <cellStyle name="Porcentagem" xfId="1" builtinId="5"/>
    <cellStyle name="Porcentagem 2" xfId="44"/>
    <cellStyle name="Porcentagem 3" xfId="46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2"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219074</xdr:rowOff>
    </xdr:from>
    <xdr:to>
      <xdr:col>0</xdr:col>
      <xdr:colOff>857249</xdr:colOff>
      <xdr:row>5</xdr:row>
      <xdr:rowOff>161925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9574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247651</xdr:colOff>
      <xdr:row>1</xdr:row>
      <xdr:rowOff>125582</xdr:rowOff>
    </xdr:from>
    <xdr:to>
      <xdr:col>9</xdr:col>
      <xdr:colOff>523876</xdr:colOff>
      <xdr:row>6</xdr:row>
      <xdr:rowOff>123826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1" y="316082"/>
          <a:ext cx="895350" cy="10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85725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65525</xdr:row>
          <xdr:rowOff>95250</xdr:rowOff>
        </xdr:from>
        <xdr:to>
          <xdr:col>8</xdr:col>
          <xdr:colOff>323850</xdr:colOff>
          <xdr:row>65530</xdr:row>
          <xdr:rowOff>47625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131061</xdr:row>
          <xdr:rowOff>95250</xdr:rowOff>
        </xdr:from>
        <xdr:to>
          <xdr:col>8</xdr:col>
          <xdr:colOff>323850</xdr:colOff>
          <xdr:row>131066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196597</xdr:row>
          <xdr:rowOff>95250</xdr:rowOff>
        </xdr:from>
        <xdr:to>
          <xdr:col>8</xdr:col>
          <xdr:colOff>323850</xdr:colOff>
          <xdr:row>196602</xdr:row>
          <xdr:rowOff>47625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262133</xdr:row>
          <xdr:rowOff>95250</xdr:rowOff>
        </xdr:from>
        <xdr:to>
          <xdr:col>8</xdr:col>
          <xdr:colOff>323850</xdr:colOff>
          <xdr:row>262138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327669</xdr:row>
          <xdr:rowOff>95250</xdr:rowOff>
        </xdr:from>
        <xdr:to>
          <xdr:col>8</xdr:col>
          <xdr:colOff>323850</xdr:colOff>
          <xdr:row>327674</xdr:row>
          <xdr:rowOff>47625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393205</xdr:row>
          <xdr:rowOff>95250</xdr:rowOff>
        </xdr:from>
        <xdr:to>
          <xdr:col>8</xdr:col>
          <xdr:colOff>323850</xdr:colOff>
          <xdr:row>393210</xdr:row>
          <xdr:rowOff>47625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458741</xdr:row>
          <xdr:rowOff>95250</xdr:rowOff>
        </xdr:from>
        <xdr:to>
          <xdr:col>8</xdr:col>
          <xdr:colOff>323850</xdr:colOff>
          <xdr:row>458746</xdr:row>
          <xdr:rowOff>47625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524277</xdr:row>
          <xdr:rowOff>95250</xdr:rowOff>
        </xdr:from>
        <xdr:to>
          <xdr:col>8</xdr:col>
          <xdr:colOff>323850</xdr:colOff>
          <xdr:row>524282</xdr:row>
          <xdr:rowOff>47625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589813</xdr:row>
          <xdr:rowOff>95250</xdr:rowOff>
        </xdr:from>
        <xdr:to>
          <xdr:col>8</xdr:col>
          <xdr:colOff>323850</xdr:colOff>
          <xdr:row>589818</xdr:row>
          <xdr:rowOff>47625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655349</xdr:row>
          <xdr:rowOff>95250</xdr:rowOff>
        </xdr:from>
        <xdr:to>
          <xdr:col>8</xdr:col>
          <xdr:colOff>323850</xdr:colOff>
          <xdr:row>655354</xdr:row>
          <xdr:rowOff>47625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720885</xdr:row>
          <xdr:rowOff>95250</xdr:rowOff>
        </xdr:from>
        <xdr:to>
          <xdr:col>8</xdr:col>
          <xdr:colOff>323850</xdr:colOff>
          <xdr:row>720890</xdr:row>
          <xdr:rowOff>47625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786421</xdr:row>
          <xdr:rowOff>95250</xdr:rowOff>
        </xdr:from>
        <xdr:to>
          <xdr:col>8</xdr:col>
          <xdr:colOff>323850</xdr:colOff>
          <xdr:row>786426</xdr:row>
          <xdr:rowOff>47625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851957</xdr:row>
          <xdr:rowOff>95250</xdr:rowOff>
        </xdr:from>
        <xdr:to>
          <xdr:col>8</xdr:col>
          <xdr:colOff>323850</xdr:colOff>
          <xdr:row>851962</xdr:row>
          <xdr:rowOff>47625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917493</xdr:row>
          <xdr:rowOff>95250</xdr:rowOff>
        </xdr:from>
        <xdr:to>
          <xdr:col>8</xdr:col>
          <xdr:colOff>323850</xdr:colOff>
          <xdr:row>917498</xdr:row>
          <xdr:rowOff>47625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983029</xdr:row>
          <xdr:rowOff>95250</xdr:rowOff>
        </xdr:from>
        <xdr:to>
          <xdr:col>8</xdr:col>
          <xdr:colOff>323850</xdr:colOff>
          <xdr:row>983034</xdr:row>
          <xdr:rowOff>47625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10</xdr:row>
          <xdr:rowOff>95250</xdr:rowOff>
        </xdr:from>
        <xdr:to>
          <xdr:col>264</xdr:col>
          <xdr:colOff>323850</xdr:colOff>
          <xdr:row>15</xdr:row>
          <xdr:rowOff>47625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65525</xdr:row>
          <xdr:rowOff>95250</xdr:rowOff>
        </xdr:from>
        <xdr:to>
          <xdr:col>264</xdr:col>
          <xdr:colOff>323850</xdr:colOff>
          <xdr:row>65530</xdr:row>
          <xdr:rowOff>47625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131061</xdr:row>
          <xdr:rowOff>95250</xdr:rowOff>
        </xdr:from>
        <xdr:to>
          <xdr:col>264</xdr:col>
          <xdr:colOff>323850</xdr:colOff>
          <xdr:row>131066</xdr:row>
          <xdr:rowOff>47625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196597</xdr:row>
          <xdr:rowOff>95250</xdr:rowOff>
        </xdr:from>
        <xdr:to>
          <xdr:col>264</xdr:col>
          <xdr:colOff>323850</xdr:colOff>
          <xdr:row>196602</xdr:row>
          <xdr:rowOff>47625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262133</xdr:row>
          <xdr:rowOff>95250</xdr:rowOff>
        </xdr:from>
        <xdr:to>
          <xdr:col>264</xdr:col>
          <xdr:colOff>323850</xdr:colOff>
          <xdr:row>262138</xdr:row>
          <xdr:rowOff>47625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327669</xdr:row>
          <xdr:rowOff>95250</xdr:rowOff>
        </xdr:from>
        <xdr:to>
          <xdr:col>264</xdr:col>
          <xdr:colOff>323850</xdr:colOff>
          <xdr:row>327674</xdr:row>
          <xdr:rowOff>47625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393205</xdr:row>
          <xdr:rowOff>95250</xdr:rowOff>
        </xdr:from>
        <xdr:to>
          <xdr:col>264</xdr:col>
          <xdr:colOff>323850</xdr:colOff>
          <xdr:row>393210</xdr:row>
          <xdr:rowOff>47625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458741</xdr:row>
          <xdr:rowOff>95250</xdr:rowOff>
        </xdr:from>
        <xdr:to>
          <xdr:col>264</xdr:col>
          <xdr:colOff>323850</xdr:colOff>
          <xdr:row>458746</xdr:row>
          <xdr:rowOff>47625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524277</xdr:row>
          <xdr:rowOff>95250</xdr:rowOff>
        </xdr:from>
        <xdr:to>
          <xdr:col>264</xdr:col>
          <xdr:colOff>323850</xdr:colOff>
          <xdr:row>524282</xdr:row>
          <xdr:rowOff>47625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589813</xdr:row>
          <xdr:rowOff>95250</xdr:rowOff>
        </xdr:from>
        <xdr:to>
          <xdr:col>264</xdr:col>
          <xdr:colOff>323850</xdr:colOff>
          <xdr:row>589818</xdr:row>
          <xdr:rowOff>47625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655349</xdr:row>
          <xdr:rowOff>95250</xdr:rowOff>
        </xdr:from>
        <xdr:to>
          <xdr:col>264</xdr:col>
          <xdr:colOff>323850</xdr:colOff>
          <xdr:row>655354</xdr:row>
          <xdr:rowOff>47625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720885</xdr:row>
          <xdr:rowOff>95250</xdr:rowOff>
        </xdr:from>
        <xdr:to>
          <xdr:col>264</xdr:col>
          <xdr:colOff>323850</xdr:colOff>
          <xdr:row>720890</xdr:row>
          <xdr:rowOff>47625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786421</xdr:row>
          <xdr:rowOff>95250</xdr:rowOff>
        </xdr:from>
        <xdr:to>
          <xdr:col>264</xdr:col>
          <xdr:colOff>323850</xdr:colOff>
          <xdr:row>786426</xdr:row>
          <xdr:rowOff>47625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851957</xdr:row>
          <xdr:rowOff>95250</xdr:rowOff>
        </xdr:from>
        <xdr:to>
          <xdr:col>264</xdr:col>
          <xdr:colOff>323850</xdr:colOff>
          <xdr:row>851962</xdr:row>
          <xdr:rowOff>47625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917493</xdr:row>
          <xdr:rowOff>95250</xdr:rowOff>
        </xdr:from>
        <xdr:to>
          <xdr:col>264</xdr:col>
          <xdr:colOff>323850</xdr:colOff>
          <xdr:row>917498</xdr:row>
          <xdr:rowOff>47625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983029</xdr:row>
          <xdr:rowOff>95250</xdr:rowOff>
        </xdr:from>
        <xdr:to>
          <xdr:col>264</xdr:col>
          <xdr:colOff>323850</xdr:colOff>
          <xdr:row>983034</xdr:row>
          <xdr:rowOff>47625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10</xdr:row>
          <xdr:rowOff>95250</xdr:rowOff>
        </xdr:from>
        <xdr:to>
          <xdr:col>520</xdr:col>
          <xdr:colOff>323850</xdr:colOff>
          <xdr:row>15</xdr:row>
          <xdr:rowOff>47625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65525</xdr:row>
          <xdr:rowOff>95250</xdr:rowOff>
        </xdr:from>
        <xdr:to>
          <xdr:col>520</xdr:col>
          <xdr:colOff>323850</xdr:colOff>
          <xdr:row>65530</xdr:row>
          <xdr:rowOff>47625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131061</xdr:row>
          <xdr:rowOff>95250</xdr:rowOff>
        </xdr:from>
        <xdr:to>
          <xdr:col>520</xdr:col>
          <xdr:colOff>323850</xdr:colOff>
          <xdr:row>131066</xdr:row>
          <xdr:rowOff>47625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196597</xdr:row>
          <xdr:rowOff>95250</xdr:rowOff>
        </xdr:from>
        <xdr:to>
          <xdr:col>520</xdr:col>
          <xdr:colOff>323850</xdr:colOff>
          <xdr:row>196602</xdr:row>
          <xdr:rowOff>47625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262133</xdr:row>
          <xdr:rowOff>95250</xdr:rowOff>
        </xdr:from>
        <xdr:to>
          <xdr:col>520</xdr:col>
          <xdr:colOff>323850</xdr:colOff>
          <xdr:row>262138</xdr:row>
          <xdr:rowOff>47625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327669</xdr:row>
          <xdr:rowOff>95250</xdr:rowOff>
        </xdr:from>
        <xdr:to>
          <xdr:col>520</xdr:col>
          <xdr:colOff>323850</xdr:colOff>
          <xdr:row>327674</xdr:row>
          <xdr:rowOff>47625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393205</xdr:row>
          <xdr:rowOff>95250</xdr:rowOff>
        </xdr:from>
        <xdr:to>
          <xdr:col>520</xdr:col>
          <xdr:colOff>323850</xdr:colOff>
          <xdr:row>393210</xdr:row>
          <xdr:rowOff>47625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458741</xdr:row>
          <xdr:rowOff>95250</xdr:rowOff>
        </xdr:from>
        <xdr:to>
          <xdr:col>520</xdr:col>
          <xdr:colOff>323850</xdr:colOff>
          <xdr:row>458746</xdr:row>
          <xdr:rowOff>47625</xdr:rowOff>
        </xdr:to>
        <xdr:sp macro="" textlink="">
          <xdr:nvSpPr>
            <xdr:cNvPr id="3112" name="Object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524277</xdr:row>
          <xdr:rowOff>95250</xdr:rowOff>
        </xdr:from>
        <xdr:to>
          <xdr:col>520</xdr:col>
          <xdr:colOff>323850</xdr:colOff>
          <xdr:row>524282</xdr:row>
          <xdr:rowOff>47625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589813</xdr:row>
          <xdr:rowOff>95250</xdr:rowOff>
        </xdr:from>
        <xdr:to>
          <xdr:col>520</xdr:col>
          <xdr:colOff>323850</xdr:colOff>
          <xdr:row>589818</xdr:row>
          <xdr:rowOff>47625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655349</xdr:row>
          <xdr:rowOff>95250</xdr:rowOff>
        </xdr:from>
        <xdr:to>
          <xdr:col>520</xdr:col>
          <xdr:colOff>323850</xdr:colOff>
          <xdr:row>655354</xdr:row>
          <xdr:rowOff>47625</xdr:rowOff>
        </xdr:to>
        <xdr:sp macro="" textlink="">
          <xdr:nvSpPr>
            <xdr:cNvPr id="3115" name="Object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720885</xdr:row>
          <xdr:rowOff>95250</xdr:rowOff>
        </xdr:from>
        <xdr:to>
          <xdr:col>520</xdr:col>
          <xdr:colOff>323850</xdr:colOff>
          <xdr:row>720890</xdr:row>
          <xdr:rowOff>47625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786421</xdr:row>
          <xdr:rowOff>95250</xdr:rowOff>
        </xdr:from>
        <xdr:to>
          <xdr:col>520</xdr:col>
          <xdr:colOff>323850</xdr:colOff>
          <xdr:row>786426</xdr:row>
          <xdr:rowOff>47625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851957</xdr:row>
          <xdr:rowOff>95250</xdr:rowOff>
        </xdr:from>
        <xdr:to>
          <xdr:col>520</xdr:col>
          <xdr:colOff>323850</xdr:colOff>
          <xdr:row>851962</xdr:row>
          <xdr:rowOff>47625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917493</xdr:row>
          <xdr:rowOff>95250</xdr:rowOff>
        </xdr:from>
        <xdr:to>
          <xdr:col>520</xdr:col>
          <xdr:colOff>323850</xdr:colOff>
          <xdr:row>917498</xdr:row>
          <xdr:rowOff>47625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983029</xdr:row>
          <xdr:rowOff>95250</xdr:rowOff>
        </xdr:from>
        <xdr:to>
          <xdr:col>520</xdr:col>
          <xdr:colOff>323850</xdr:colOff>
          <xdr:row>983034</xdr:row>
          <xdr:rowOff>47625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10</xdr:row>
          <xdr:rowOff>95250</xdr:rowOff>
        </xdr:from>
        <xdr:to>
          <xdr:col>776</xdr:col>
          <xdr:colOff>323850</xdr:colOff>
          <xdr:row>15</xdr:row>
          <xdr:rowOff>47625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65525</xdr:row>
          <xdr:rowOff>95250</xdr:rowOff>
        </xdr:from>
        <xdr:to>
          <xdr:col>776</xdr:col>
          <xdr:colOff>323850</xdr:colOff>
          <xdr:row>65530</xdr:row>
          <xdr:rowOff>47625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131061</xdr:row>
          <xdr:rowOff>95250</xdr:rowOff>
        </xdr:from>
        <xdr:to>
          <xdr:col>776</xdr:col>
          <xdr:colOff>323850</xdr:colOff>
          <xdr:row>131066</xdr:row>
          <xdr:rowOff>47625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196597</xdr:row>
          <xdr:rowOff>95250</xdr:rowOff>
        </xdr:from>
        <xdr:to>
          <xdr:col>776</xdr:col>
          <xdr:colOff>323850</xdr:colOff>
          <xdr:row>196602</xdr:row>
          <xdr:rowOff>47625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262133</xdr:row>
          <xdr:rowOff>95250</xdr:rowOff>
        </xdr:from>
        <xdr:to>
          <xdr:col>776</xdr:col>
          <xdr:colOff>323850</xdr:colOff>
          <xdr:row>262138</xdr:row>
          <xdr:rowOff>47625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327669</xdr:row>
          <xdr:rowOff>95250</xdr:rowOff>
        </xdr:from>
        <xdr:to>
          <xdr:col>776</xdr:col>
          <xdr:colOff>323850</xdr:colOff>
          <xdr:row>327674</xdr:row>
          <xdr:rowOff>47625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393205</xdr:row>
          <xdr:rowOff>95250</xdr:rowOff>
        </xdr:from>
        <xdr:to>
          <xdr:col>776</xdr:col>
          <xdr:colOff>323850</xdr:colOff>
          <xdr:row>393210</xdr:row>
          <xdr:rowOff>47625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458741</xdr:row>
          <xdr:rowOff>95250</xdr:rowOff>
        </xdr:from>
        <xdr:to>
          <xdr:col>776</xdr:col>
          <xdr:colOff>323850</xdr:colOff>
          <xdr:row>458746</xdr:row>
          <xdr:rowOff>47625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524277</xdr:row>
          <xdr:rowOff>95250</xdr:rowOff>
        </xdr:from>
        <xdr:to>
          <xdr:col>776</xdr:col>
          <xdr:colOff>323850</xdr:colOff>
          <xdr:row>524282</xdr:row>
          <xdr:rowOff>47625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589813</xdr:row>
          <xdr:rowOff>95250</xdr:rowOff>
        </xdr:from>
        <xdr:to>
          <xdr:col>776</xdr:col>
          <xdr:colOff>323850</xdr:colOff>
          <xdr:row>589818</xdr:row>
          <xdr:rowOff>47625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655349</xdr:row>
          <xdr:rowOff>95250</xdr:rowOff>
        </xdr:from>
        <xdr:to>
          <xdr:col>776</xdr:col>
          <xdr:colOff>323850</xdr:colOff>
          <xdr:row>655354</xdr:row>
          <xdr:rowOff>47625</xdr:rowOff>
        </xdr:to>
        <xdr:sp macro="" textlink="">
          <xdr:nvSpPr>
            <xdr:cNvPr id="3131" name="Object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720885</xdr:row>
          <xdr:rowOff>95250</xdr:rowOff>
        </xdr:from>
        <xdr:to>
          <xdr:col>776</xdr:col>
          <xdr:colOff>323850</xdr:colOff>
          <xdr:row>720890</xdr:row>
          <xdr:rowOff>47625</xdr:rowOff>
        </xdr:to>
        <xdr:sp macro="" textlink="">
          <xdr:nvSpPr>
            <xdr:cNvPr id="3132" name="Object 60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786421</xdr:row>
          <xdr:rowOff>95250</xdr:rowOff>
        </xdr:from>
        <xdr:to>
          <xdr:col>776</xdr:col>
          <xdr:colOff>323850</xdr:colOff>
          <xdr:row>786426</xdr:row>
          <xdr:rowOff>47625</xdr:rowOff>
        </xdr:to>
        <xdr:sp macro="" textlink="">
          <xdr:nvSpPr>
            <xdr:cNvPr id="3133" name="Object 61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851957</xdr:row>
          <xdr:rowOff>95250</xdr:rowOff>
        </xdr:from>
        <xdr:to>
          <xdr:col>776</xdr:col>
          <xdr:colOff>323850</xdr:colOff>
          <xdr:row>851962</xdr:row>
          <xdr:rowOff>47625</xdr:rowOff>
        </xdr:to>
        <xdr:sp macro="" textlink="">
          <xdr:nvSpPr>
            <xdr:cNvPr id="3134" name="Object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917493</xdr:row>
          <xdr:rowOff>95250</xdr:rowOff>
        </xdr:from>
        <xdr:to>
          <xdr:col>776</xdr:col>
          <xdr:colOff>323850</xdr:colOff>
          <xdr:row>917498</xdr:row>
          <xdr:rowOff>47625</xdr:rowOff>
        </xdr:to>
        <xdr:sp macro="" textlink="">
          <xdr:nvSpPr>
            <xdr:cNvPr id="3135" name="Object 63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983029</xdr:row>
          <xdr:rowOff>95250</xdr:rowOff>
        </xdr:from>
        <xdr:to>
          <xdr:col>776</xdr:col>
          <xdr:colOff>323850</xdr:colOff>
          <xdr:row>983034</xdr:row>
          <xdr:rowOff>47625</xdr:rowOff>
        </xdr:to>
        <xdr:sp macro="" textlink="">
          <xdr:nvSpPr>
            <xdr:cNvPr id="3136" name="Object 64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10</xdr:row>
          <xdr:rowOff>95250</xdr:rowOff>
        </xdr:from>
        <xdr:to>
          <xdr:col>1032</xdr:col>
          <xdr:colOff>323850</xdr:colOff>
          <xdr:row>15</xdr:row>
          <xdr:rowOff>47625</xdr:rowOff>
        </xdr:to>
        <xdr:sp macro="" textlink="">
          <xdr:nvSpPr>
            <xdr:cNvPr id="3137" name="Object 65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65525</xdr:row>
          <xdr:rowOff>95250</xdr:rowOff>
        </xdr:from>
        <xdr:to>
          <xdr:col>1032</xdr:col>
          <xdr:colOff>323850</xdr:colOff>
          <xdr:row>65530</xdr:row>
          <xdr:rowOff>47625</xdr:rowOff>
        </xdr:to>
        <xdr:sp macro="" textlink="">
          <xdr:nvSpPr>
            <xdr:cNvPr id="3138" name="Object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131061</xdr:row>
          <xdr:rowOff>95250</xdr:rowOff>
        </xdr:from>
        <xdr:to>
          <xdr:col>1032</xdr:col>
          <xdr:colOff>323850</xdr:colOff>
          <xdr:row>131066</xdr:row>
          <xdr:rowOff>47625</xdr:rowOff>
        </xdr:to>
        <xdr:sp macro="" textlink="">
          <xdr:nvSpPr>
            <xdr:cNvPr id="3139" name="Object 67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196597</xdr:row>
          <xdr:rowOff>95250</xdr:rowOff>
        </xdr:from>
        <xdr:to>
          <xdr:col>1032</xdr:col>
          <xdr:colOff>323850</xdr:colOff>
          <xdr:row>196602</xdr:row>
          <xdr:rowOff>47625</xdr:rowOff>
        </xdr:to>
        <xdr:sp macro="" textlink="">
          <xdr:nvSpPr>
            <xdr:cNvPr id="3140" name="Object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262133</xdr:row>
          <xdr:rowOff>95250</xdr:rowOff>
        </xdr:from>
        <xdr:to>
          <xdr:col>1032</xdr:col>
          <xdr:colOff>323850</xdr:colOff>
          <xdr:row>262138</xdr:row>
          <xdr:rowOff>47625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327669</xdr:row>
          <xdr:rowOff>95250</xdr:rowOff>
        </xdr:from>
        <xdr:to>
          <xdr:col>1032</xdr:col>
          <xdr:colOff>323850</xdr:colOff>
          <xdr:row>327674</xdr:row>
          <xdr:rowOff>47625</xdr:rowOff>
        </xdr:to>
        <xdr:sp macro="" textlink="">
          <xdr:nvSpPr>
            <xdr:cNvPr id="3142" name="Object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393205</xdr:row>
          <xdr:rowOff>95250</xdr:rowOff>
        </xdr:from>
        <xdr:to>
          <xdr:col>1032</xdr:col>
          <xdr:colOff>323850</xdr:colOff>
          <xdr:row>393210</xdr:row>
          <xdr:rowOff>47625</xdr:rowOff>
        </xdr:to>
        <xdr:sp macro="" textlink="">
          <xdr:nvSpPr>
            <xdr:cNvPr id="3143" name="Object 71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458741</xdr:row>
          <xdr:rowOff>95250</xdr:rowOff>
        </xdr:from>
        <xdr:to>
          <xdr:col>1032</xdr:col>
          <xdr:colOff>323850</xdr:colOff>
          <xdr:row>458746</xdr:row>
          <xdr:rowOff>47625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524277</xdr:row>
          <xdr:rowOff>95250</xdr:rowOff>
        </xdr:from>
        <xdr:to>
          <xdr:col>1032</xdr:col>
          <xdr:colOff>323850</xdr:colOff>
          <xdr:row>524282</xdr:row>
          <xdr:rowOff>47625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589813</xdr:row>
          <xdr:rowOff>95250</xdr:rowOff>
        </xdr:from>
        <xdr:to>
          <xdr:col>1032</xdr:col>
          <xdr:colOff>323850</xdr:colOff>
          <xdr:row>589818</xdr:row>
          <xdr:rowOff>47625</xdr:rowOff>
        </xdr:to>
        <xdr:sp macro="" textlink="">
          <xdr:nvSpPr>
            <xdr:cNvPr id="3146" name="Object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655349</xdr:row>
          <xdr:rowOff>95250</xdr:rowOff>
        </xdr:from>
        <xdr:to>
          <xdr:col>1032</xdr:col>
          <xdr:colOff>323850</xdr:colOff>
          <xdr:row>655354</xdr:row>
          <xdr:rowOff>47625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720885</xdr:row>
          <xdr:rowOff>95250</xdr:rowOff>
        </xdr:from>
        <xdr:to>
          <xdr:col>1032</xdr:col>
          <xdr:colOff>323850</xdr:colOff>
          <xdr:row>720890</xdr:row>
          <xdr:rowOff>47625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786421</xdr:row>
          <xdr:rowOff>95250</xdr:rowOff>
        </xdr:from>
        <xdr:to>
          <xdr:col>1032</xdr:col>
          <xdr:colOff>323850</xdr:colOff>
          <xdr:row>786426</xdr:row>
          <xdr:rowOff>47625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851957</xdr:row>
          <xdr:rowOff>95250</xdr:rowOff>
        </xdr:from>
        <xdr:to>
          <xdr:col>1032</xdr:col>
          <xdr:colOff>323850</xdr:colOff>
          <xdr:row>851962</xdr:row>
          <xdr:rowOff>47625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917493</xdr:row>
          <xdr:rowOff>95250</xdr:rowOff>
        </xdr:from>
        <xdr:to>
          <xdr:col>1032</xdr:col>
          <xdr:colOff>323850</xdr:colOff>
          <xdr:row>917498</xdr:row>
          <xdr:rowOff>47625</xdr:rowOff>
        </xdr:to>
        <xdr:sp macro="" textlink="">
          <xdr:nvSpPr>
            <xdr:cNvPr id="3151" name="Object 79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983029</xdr:row>
          <xdr:rowOff>95250</xdr:rowOff>
        </xdr:from>
        <xdr:to>
          <xdr:col>1032</xdr:col>
          <xdr:colOff>323850</xdr:colOff>
          <xdr:row>983034</xdr:row>
          <xdr:rowOff>47625</xdr:rowOff>
        </xdr:to>
        <xdr:sp macro="" textlink="">
          <xdr:nvSpPr>
            <xdr:cNvPr id="3152" name="Object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10</xdr:row>
          <xdr:rowOff>95250</xdr:rowOff>
        </xdr:from>
        <xdr:to>
          <xdr:col>1288</xdr:col>
          <xdr:colOff>323850</xdr:colOff>
          <xdr:row>15</xdr:row>
          <xdr:rowOff>47625</xdr:rowOff>
        </xdr:to>
        <xdr:sp macro="" textlink="">
          <xdr:nvSpPr>
            <xdr:cNvPr id="3153" name="Object 81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65525</xdr:row>
          <xdr:rowOff>95250</xdr:rowOff>
        </xdr:from>
        <xdr:to>
          <xdr:col>1288</xdr:col>
          <xdr:colOff>323850</xdr:colOff>
          <xdr:row>65530</xdr:row>
          <xdr:rowOff>47625</xdr:rowOff>
        </xdr:to>
        <xdr:sp macro="" textlink="">
          <xdr:nvSpPr>
            <xdr:cNvPr id="3154" name="Object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131061</xdr:row>
          <xdr:rowOff>95250</xdr:rowOff>
        </xdr:from>
        <xdr:to>
          <xdr:col>1288</xdr:col>
          <xdr:colOff>323850</xdr:colOff>
          <xdr:row>131066</xdr:row>
          <xdr:rowOff>47625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196597</xdr:row>
          <xdr:rowOff>95250</xdr:rowOff>
        </xdr:from>
        <xdr:to>
          <xdr:col>1288</xdr:col>
          <xdr:colOff>323850</xdr:colOff>
          <xdr:row>196602</xdr:row>
          <xdr:rowOff>47625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262133</xdr:row>
          <xdr:rowOff>95250</xdr:rowOff>
        </xdr:from>
        <xdr:to>
          <xdr:col>1288</xdr:col>
          <xdr:colOff>323850</xdr:colOff>
          <xdr:row>262138</xdr:row>
          <xdr:rowOff>47625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327669</xdr:row>
          <xdr:rowOff>95250</xdr:rowOff>
        </xdr:from>
        <xdr:to>
          <xdr:col>1288</xdr:col>
          <xdr:colOff>323850</xdr:colOff>
          <xdr:row>327674</xdr:row>
          <xdr:rowOff>47625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393205</xdr:row>
          <xdr:rowOff>95250</xdr:rowOff>
        </xdr:from>
        <xdr:to>
          <xdr:col>1288</xdr:col>
          <xdr:colOff>323850</xdr:colOff>
          <xdr:row>393210</xdr:row>
          <xdr:rowOff>47625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458741</xdr:row>
          <xdr:rowOff>95250</xdr:rowOff>
        </xdr:from>
        <xdr:to>
          <xdr:col>1288</xdr:col>
          <xdr:colOff>323850</xdr:colOff>
          <xdr:row>458746</xdr:row>
          <xdr:rowOff>47625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524277</xdr:row>
          <xdr:rowOff>95250</xdr:rowOff>
        </xdr:from>
        <xdr:to>
          <xdr:col>1288</xdr:col>
          <xdr:colOff>323850</xdr:colOff>
          <xdr:row>524282</xdr:row>
          <xdr:rowOff>47625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589813</xdr:row>
          <xdr:rowOff>95250</xdr:rowOff>
        </xdr:from>
        <xdr:to>
          <xdr:col>1288</xdr:col>
          <xdr:colOff>323850</xdr:colOff>
          <xdr:row>589818</xdr:row>
          <xdr:rowOff>47625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655349</xdr:row>
          <xdr:rowOff>95250</xdr:rowOff>
        </xdr:from>
        <xdr:to>
          <xdr:col>1288</xdr:col>
          <xdr:colOff>323850</xdr:colOff>
          <xdr:row>655354</xdr:row>
          <xdr:rowOff>47625</xdr:rowOff>
        </xdr:to>
        <xdr:sp macro="" textlink="">
          <xdr:nvSpPr>
            <xdr:cNvPr id="3163" name="Object 91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720885</xdr:row>
          <xdr:rowOff>95250</xdr:rowOff>
        </xdr:from>
        <xdr:to>
          <xdr:col>1288</xdr:col>
          <xdr:colOff>323850</xdr:colOff>
          <xdr:row>720890</xdr:row>
          <xdr:rowOff>47625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786421</xdr:row>
          <xdr:rowOff>95250</xdr:rowOff>
        </xdr:from>
        <xdr:to>
          <xdr:col>1288</xdr:col>
          <xdr:colOff>323850</xdr:colOff>
          <xdr:row>786426</xdr:row>
          <xdr:rowOff>47625</xdr:rowOff>
        </xdr:to>
        <xdr:sp macro="" textlink="">
          <xdr:nvSpPr>
            <xdr:cNvPr id="3165" name="Object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851957</xdr:row>
          <xdr:rowOff>95250</xdr:rowOff>
        </xdr:from>
        <xdr:to>
          <xdr:col>1288</xdr:col>
          <xdr:colOff>323850</xdr:colOff>
          <xdr:row>851962</xdr:row>
          <xdr:rowOff>47625</xdr:rowOff>
        </xdr:to>
        <xdr:sp macro="" textlink="">
          <xdr:nvSpPr>
            <xdr:cNvPr id="3166" name="Object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917493</xdr:row>
          <xdr:rowOff>95250</xdr:rowOff>
        </xdr:from>
        <xdr:to>
          <xdr:col>1288</xdr:col>
          <xdr:colOff>323850</xdr:colOff>
          <xdr:row>917498</xdr:row>
          <xdr:rowOff>47625</xdr:rowOff>
        </xdr:to>
        <xdr:sp macro="" textlink="">
          <xdr:nvSpPr>
            <xdr:cNvPr id="3167" name="Object 9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983029</xdr:row>
          <xdr:rowOff>95250</xdr:rowOff>
        </xdr:from>
        <xdr:to>
          <xdr:col>1288</xdr:col>
          <xdr:colOff>323850</xdr:colOff>
          <xdr:row>983034</xdr:row>
          <xdr:rowOff>47625</xdr:rowOff>
        </xdr:to>
        <xdr:sp macro="" textlink="">
          <xdr:nvSpPr>
            <xdr:cNvPr id="3168" name="Object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10</xdr:row>
          <xdr:rowOff>95250</xdr:rowOff>
        </xdr:from>
        <xdr:to>
          <xdr:col>1544</xdr:col>
          <xdr:colOff>323850</xdr:colOff>
          <xdr:row>15</xdr:row>
          <xdr:rowOff>47625</xdr:rowOff>
        </xdr:to>
        <xdr:sp macro="" textlink="">
          <xdr:nvSpPr>
            <xdr:cNvPr id="3169" name="Object 97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65525</xdr:row>
          <xdr:rowOff>95250</xdr:rowOff>
        </xdr:from>
        <xdr:to>
          <xdr:col>1544</xdr:col>
          <xdr:colOff>323850</xdr:colOff>
          <xdr:row>65530</xdr:row>
          <xdr:rowOff>47625</xdr:rowOff>
        </xdr:to>
        <xdr:sp macro="" textlink="">
          <xdr:nvSpPr>
            <xdr:cNvPr id="3170" name="Object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131061</xdr:row>
          <xdr:rowOff>95250</xdr:rowOff>
        </xdr:from>
        <xdr:to>
          <xdr:col>1544</xdr:col>
          <xdr:colOff>323850</xdr:colOff>
          <xdr:row>131066</xdr:row>
          <xdr:rowOff>47625</xdr:rowOff>
        </xdr:to>
        <xdr:sp macro="" textlink="">
          <xdr:nvSpPr>
            <xdr:cNvPr id="3171" name="Object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196597</xdr:row>
          <xdr:rowOff>95250</xdr:rowOff>
        </xdr:from>
        <xdr:to>
          <xdr:col>1544</xdr:col>
          <xdr:colOff>323850</xdr:colOff>
          <xdr:row>196602</xdr:row>
          <xdr:rowOff>47625</xdr:rowOff>
        </xdr:to>
        <xdr:sp macro="" textlink="">
          <xdr:nvSpPr>
            <xdr:cNvPr id="3172" name="Object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262133</xdr:row>
          <xdr:rowOff>95250</xdr:rowOff>
        </xdr:from>
        <xdr:to>
          <xdr:col>1544</xdr:col>
          <xdr:colOff>323850</xdr:colOff>
          <xdr:row>262138</xdr:row>
          <xdr:rowOff>47625</xdr:rowOff>
        </xdr:to>
        <xdr:sp macro="" textlink="">
          <xdr:nvSpPr>
            <xdr:cNvPr id="3173" name="Object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327669</xdr:row>
          <xdr:rowOff>95250</xdr:rowOff>
        </xdr:from>
        <xdr:to>
          <xdr:col>1544</xdr:col>
          <xdr:colOff>323850</xdr:colOff>
          <xdr:row>327674</xdr:row>
          <xdr:rowOff>47625</xdr:rowOff>
        </xdr:to>
        <xdr:sp macro="" textlink="">
          <xdr:nvSpPr>
            <xdr:cNvPr id="3174" name="Object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393205</xdr:row>
          <xdr:rowOff>95250</xdr:rowOff>
        </xdr:from>
        <xdr:to>
          <xdr:col>1544</xdr:col>
          <xdr:colOff>323850</xdr:colOff>
          <xdr:row>393210</xdr:row>
          <xdr:rowOff>47625</xdr:rowOff>
        </xdr:to>
        <xdr:sp macro="" textlink="">
          <xdr:nvSpPr>
            <xdr:cNvPr id="3175" name="Object 103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458741</xdr:row>
          <xdr:rowOff>95250</xdr:rowOff>
        </xdr:from>
        <xdr:to>
          <xdr:col>1544</xdr:col>
          <xdr:colOff>323850</xdr:colOff>
          <xdr:row>458746</xdr:row>
          <xdr:rowOff>47625</xdr:rowOff>
        </xdr:to>
        <xdr:sp macro="" textlink="">
          <xdr:nvSpPr>
            <xdr:cNvPr id="3176" name="Object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524277</xdr:row>
          <xdr:rowOff>95250</xdr:rowOff>
        </xdr:from>
        <xdr:to>
          <xdr:col>1544</xdr:col>
          <xdr:colOff>323850</xdr:colOff>
          <xdr:row>524282</xdr:row>
          <xdr:rowOff>47625</xdr:rowOff>
        </xdr:to>
        <xdr:sp macro="" textlink="">
          <xdr:nvSpPr>
            <xdr:cNvPr id="3177" name="Object 105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589813</xdr:row>
          <xdr:rowOff>95250</xdr:rowOff>
        </xdr:from>
        <xdr:to>
          <xdr:col>1544</xdr:col>
          <xdr:colOff>323850</xdr:colOff>
          <xdr:row>589818</xdr:row>
          <xdr:rowOff>47625</xdr:rowOff>
        </xdr:to>
        <xdr:sp macro="" textlink="">
          <xdr:nvSpPr>
            <xdr:cNvPr id="3178" name="Object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655349</xdr:row>
          <xdr:rowOff>95250</xdr:rowOff>
        </xdr:from>
        <xdr:to>
          <xdr:col>1544</xdr:col>
          <xdr:colOff>323850</xdr:colOff>
          <xdr:row>655354</xdr:row>
          <xdr:rowOff>47625</xdr:rowOff>
        </xdr:to>
        <xdr:sp macro="" textlink="">
          <xdr:nvSpPr>
            <xdr:cNvPr id="3179" name="Object 107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720885</xdr:row>
          <xdr:rowOff>95250</xdr:rowOff>
        </xdr:from>
        <xdr:to>
          <xdr:col>1544</xdr:col>
          <xdr:colOff>323850</xdr:colOff>
          <xdr:row>720890</xdr:row>
          <xdr:rowOff>47625</xdr:rowOff>
        </xdr:to>
        <xdr:sp macro="" textlink="">
          <xdr:nvSpPr>
            <xdr:cNvPr id="3180" name="Object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786421</xdr:row>
          <xdr:rowOff>95250</xdr:rowOff>
        </xdr:from>
        <xdr:to>
          <xdr:col>1544</xdr:col>
          <xdr:colOff>323850</xdr:colOff>
          <xdr:row>786426</xdr:row>
          <xdr:rowOff>47625</xdr:rowOff>
        </xdr:to>
        <xdr:sp macro="" textlink="">
          <xdr:nvSpPr>
            <xdr:cNvPr id="3181" name="Object 109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851957</xdr:row>
          <xdr:rowOff>95250</xdr:rowOff>
        </xdr:from>
        <xdr:to>
          <xdr:col>1544</xdr:col>
          <xdr:colOff>323850</xdr:colOff>
          <xdr:row>851962</xdr:row>
          <xdr:rowOff>47625</xdr:rowOff>
        </xdr:to>
        <xdr:sp macro="" textlink="">
          <xdr:nvSpPr>
            <xdr:cNvPr id="3182" name="Object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917493</xdr:row>
          <xdr:rowOff>95250</xdr:rowOff>
        </xdr:from>
        <xdr:to>
          <xdr:col>1544</xdr:col>
          <xdr:colOff>323850</xdr:colOff>
          <xdr:row>917498</xdr:row>
          <xdr:rowOff>47625</xdr:rowOff>
        </xdr:to>
        <xdr:sp macro="" textlink="">
          <xdr:nvSpPr>
            <xdr:cNvPr id="3183" name="Object 111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983029</xdr:row>
          <xdr:rowOff>95250</xdr:rowOff>
        </xdr:from>
        <xdr:to>
          <xdr:col>1544</xdr:col>
          <xdr:colOff>323850</xdr:colOff>
          <xdr:row>983034</xdr:row>
          <xdr:rowOff>47625</xdr:rowOff>
        </xdr:to>
        <xdr:sp macro="" textlink="">
          <xdr:nvSpPr>
            <xdr:cNvPr id="3184" name="Object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10</xdr:row>
          <xdr:rowOff>95250</xdr:rowOff>
        </xdr:from>
        <xdr:to>
          <xdr:col>1800</xdr:col>
          <xdr:colOff>323850</xdr:colOff>
          <xdr:row>15</xdr:row>
          <xdr:rowOff>47625</xdr:rowOff>
        </xdr:to>
        <xdr:sp macro="" textlink="">
          <xdr:nvSpPr>
            <xdr:cNvPr id="3185" name="Object 113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65525</xdr:row>
          <xdr:rowOff>95250</xdr:rowOff>
        </xdr:from>
        <xdr:to>
          <xdr:col>1800</xdr:col>
          <xdr:colOff>323850</xdr:colOff>
          <xdr:row>65530</xdr:row>
          <xdr:rowOff>47625</xdr:rowOff>
        </xdr:to>
        <xdr:sp macro="" textlink="">
          <xdr:nvSpPr>
            <xdr:cNvPr id="3186" name="Object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131061</xdr:row>
          <xdr:rowOff>95250</xdr:rowOff>
        </xdr:from>
        <xdr:to>
          <xdr:col>1800</xdr:col>
          <xdr:colOff>323850</xdr:colOff>
          <xdr:row>131066</xdr:row>
          <xdr:rowOff>47625</xdr:rowOff>
        </xdr:to>
        <xdr:sp macro="" textlink="">
          <xdr:nvSpPr>
            <xdr:cNvPr id="3187" name="Object 115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196597</xdr:row>
          <xdr:rowOff>95250</xdr:rowOff>
        </xdr:from>
        <xdr:to>
          <xdr:col>1800</xdr:col>
          <xdr:colOff>323850</xdr:colOff>
          <xdr:row>196602</xdr:row>
          <xdr:rowOff>47625</xdr:rowOff>
        </xdr:to>
        <xdr:sp macro="" textlink="">
          <xdr:nvSpPr>
            <xdr:cNvPr id="3188" name="Object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262133</xdr:row>
          <xdr:rowOff>95250</xdr:rowOff>
        </xdr:from>
        <xdr:to>
          <xdr:col>1800</xdr:col>
          <xdr:colOff>323850</xdr:colOff>
          <xdr:row>262138</xdr:row>
          <xdr:rowOff>47625</xdr:rowOff>
        </xdr:to>
        <xdr:sp macro="" textlink="">
          <xdr:nvSpPr>
            <xdr:cNvPr id="3189" name="Object 117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327669</xdr:row>
          <xdr:rowOff>95250</xdr:rowOff>
        </xdr:from>
        <xdr:to>
          <xdr:col>1800</xdr:col>
          <xdr:colOff>323850</xdr:colOff>
          <xdr:row>327674</xdr:row>
          <xdr:rowOff>47625</xdr:rowOff>
        </xdr:to>
        <xdr:sp macro="" textlink="">
          <xdr:nvSpPr>
            <xdr:cNvPr id="3190" name="Object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393205</xdr:row>
          <xdr:rowOff>95250</xdr:rowOff>
        </xdr:from>
        <xdr:to>
          <xdr:col>1800</xdr:col>
          <xdr:colOff>323850</xdr:colOff>
          <xdr:row>393210</xdr:row>
          <xdr:rowOff>47625</xdr:rowOff>
        </xdr:to>
        <xdr:sp macro="" textlink="">
          <xdr:nvSpPr>
            <xdr:cNvPr id="3191" name="Object 119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458741</xdr:row>
          <xdr:rowOff>95250</xdr:rowOff>
        </xdr:from>
        <xdr:to>
          <xdr:col>1800</xdr:col>
          <xdr:colOff>323850</xdr:colOff>
          <xdr:row>458746</xdr:row>
          <xdr:rowOff>47625</xdr:rowOff>
        </xdr:to>
        <xdr:sp macro="" textlink="">
          <xdr:nvSpPr>
            <xdr:cNvPr id="3192" name="Object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524277</xdr:row>
          <xdr:rowOff>95250</xdr:rowOff>
        </xdr:from>
        <xdr:to>
          <xdr:col>1800</xdr:col>
          <xdr:colOff>323850</xdr:colOff>
          <xdr:row>524282</xdr:row>
          <xdr:rowOff>47625</xdr:rowOff>
        </xdr:to>
        <xdr:sp macro="" textlink="">
          <xdr:nvSpPr>
            <xdr:cNvPr id="3193" name="Object 121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589813</xdr:row>
          <xdr:rowOff>95250</xdr:rowOff>
        </xdr:from>
        <xdr:to>
          <xdr:col>1800</xdr:col>
          <xdr:colOff>323850</xdr:colOff>
          <xdr:row>589818</xdr:row>
          <xdr:rowOff>47625</xdr:rowOff>
        </xdr:to>
        <xdr:sp macro="" textlink="">
          <xdr:nvSpPr>
            <xdr:cNvPr id="3194" name="Object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655349</xdr:row>
          <xdr:rowOff>95250</xdr:rowOff>
        </xdr:from>
        <xdr:to>
          <xdr:col>1800</xdr:col>
          <xdr:colOff>323850</xdr:colOff>
          <xdr:row>655354</xdr:row>
          <xdr:rowOff>47625</xdr:rowOff>
        </xdr:to>
        <xdr:sp macro="" textlink="">
          <xdr:nvSpPr>
            <xdr:cNvPr id="3195" name="Object 123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720885</xdr:row>
          <xdr:rowOff>95250</xdr:rowOff>
        </xdr:from>
        <xdr:to>
          <xdr:col>1800</xdr:col>
          <xdr:colOff>323850</xdr:colOff>
          <xdr:row>720890</xdr:row>
          <xdr:rowOff>47625</xdr:rowOff>
        </xdr:to>
        <xdr:sp macro="" textlink="">
          <xdr:nvSpPr>
            <xdr:cNvPr id="3196" name="Object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786421</xdr:row>
          <xdr:rowOff>95250</xdr:rowOff>
        </xdr:from>
        <xdr:to>
          <xdr:col>1800</xdr:col>
          <xdr:colOff>323850</xdr:colOff>
          <xdr:row>786426</xdr:row>
          <xdr:rowOff>47625</xdr:rowOff>
        </xdr:to>
        <xdr:sp macro="" textlink="">
          <xdr:nvSpPr>
            <xdr:cNvPr id="3197" name="Object 125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851957</xdr:row>
          <xdr:rowOff>95250</xdr:rowOff>
        </xdr:from>
        <xdr:to>
          <xdr:col>1800</xdr:col>
          <xdr:colOff>323850</xdr:colOff>
          <xdr:row>851962</xdr:row>
          <xdr:rowOff>47625</xdr:rowOff>
        </xdr:to>
        <xdr:sp macro="" textlink="">
          <xdr:nvSpPr>
            <xdr:cNvPr id="3198" name="Object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917493</xdr:row>
          <xdr:rowOff>95250</xdr:rowOff>
        </xdr:from>
        <xdr:to>
          <xdr:col>1800</xdr:col>
          <xdr:colOff>323850</xdr:colOff>
          <xdr:row>917498</xdr:row>
          <xdr:rowOff>47625</xdr:rowOff>
        </xdr:to>
        <xdr:sp macro="" textlink="">
          <xdr:nvSpPr>
            <xdr:cNvPr id="3199" name="Object 127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983029</xdr:row>
          <xdr:rowOff>95250</xdr:rowOff>
        </xdr:from>
        <xdr:to>
          <xdr:col>1800</xdr:col>
          <xdr:colOff>323850</xdr:colOff>
          <xdr:row>983034</xdr:row>
          <xdr:rowOff>47625</xdr:rowOff>
        </xdr:to>
        <xdr:sp macro="" textlink="">
          <xdr:nvSpPr>
            <xdr:cNvPr id="3200" name="Object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10</xdr:row>
          <xdr:rowOff>95250</xdr:rowOff>
        </xdr:from>
        <xdr:to>
          <xdr:col>2056</xdr:col>
          <xdr:colOff>323850</xdr:colOff>
          <xdr:row>15</xdr:row>
          <xdr:rowOff>47625</xdr:rowOff>
        </xdr:to>
        <xdr:sp macro="" textlink="">
          <xdr:nvSpPr>
            <xdr:cNvPr id="3201" name="Object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65525</xdr:row>
          <xdr:rowOff>95250</xdr:rowOff>
        </xdr:from>
        <xdr:to>
          <xdr:col>2056</xdr:col>
          <xdr:colOff>323850</xdr:colOff>
          <xdr:row>65530</xdr:row>
          <xdr:rowOff>47625</xdr:rowOff>
        </xdr:to>
        <xdr:sp macro="" textlink="">
          <xdr:nvSpPr>
            <xdr:cNvPr id="3202" name="Object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131061</xdr:row>
          <xdr:rowOff>95250</xdr:rowOff>
        </xdr:from>
        <xdr:to>
          <xdr:col>2056</xdr:col>
          <xdr:colOff>323850</xdr:colOff>
          <xdr:row>131066</xdr:row>
          <xdr:rowOff>47625</xdr:rowOff>
        </xdr:to>
        <xdr:sp macro="" textlink="">
          <xdr:nvSpPr>
            <xdr:cNvPr id="3203" name="Object 131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196597</xdr:row>
          <xdr:rowOff>95250</xdr:rowOff>
        </xdr:from>
        <xdr:to>
          <xdr:col>2056</xdr:col>
          <xdr:colOff>323850</xdr:colOff>
          <xdr:row>196602</xdr:row>
          <xdr:rowOff>47625</xdr:rowOff>
        </xdr:to>
        <xdr:sp macro="" textlink="">
          <xdr:nvSpPr>
            <xdr:cNvPr id="3204" name="Object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262133</xdr:row>
          <xdr:rowOff>95250</xdr:rowOff>
        </xdr:from>
        <xdr:to>
          <xdr:col>2056</xdr:col>
          <xdr:colOff>323850</xdr:colOff>
          <xdr:row>262138</xdr:row>
          <xdr:rowOff>47625</xdr:rowOff>
        </xdr:to>
        <xdr:sp macro="" textlink="">
          <xdr:nvSpPr>
            <xdr:cNvPr id="3205" name="Object 133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327669</xdr:row>
          <xdr:rowOff>95250</xdr:rowOff>
        </xdr:from>
        <xdr:to>
          <xdr:col>2056</xdr:col>
          <xdr:colOff>323850</xdr:colOff>
          <xdr:row>327674</xdr:row>
          <xdr:rowOff>47625</xdr:rowOff>
        </xdr:to>
        <xdr:sp macro="" textlink="">
          <xdr:nvSpPr>
            <xdr:cNvPr id="3206" name="Object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393205</xdr:row>
          <xdr:rowOff>95250</xdr:rowOff>
        </xdr:from>
        <xdr:to>
          <xdr:col>2056</xdr:col>
          <xdr:colOff>323850</xdr:colOff>
          <xdr:row>393210</xdr:row>
          <xdr:rowOff>47625</xdr:rowOff>
        </xdr:to>
        <xdr:sp macro="" textlink="">
          <xdr:nvSpPr>
            <xdr:cNvPr id="3207" name="Object 135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458741</xdr:row>
          <xdr:rowOff>95250</xdr:rowOff>
        </xdr:from>
        <xdr:to>
          <xdr:col>2056</xdr:col>
          <xdr:colOff>323850</xdr:colOff>
          <xdr:row>458746</xdr:row>
          <xdr:rowOff>47625</xdr:rowOff>
        </xdr:to>
        <xdr:sp macro="" textlink="">
          <xdr:nvSpPr>
            <xdr:cNvPr id="3208" name="Object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524277</xdr:row>
          <xdr:rowOff>95250</xdr:rowOff>
        </xdr:from>
        <xdr:to>
          <xdr:col>2056</xdr:col>
          <xdr:colOff>323850</xdr:colOff>
          <xdr:row>524282</xdr:row>
          <xdr:rowOff>47625</xdr:rowOff>
        </xdr:to>
        <xdr:sp macro="" textlink="">
          <xdr:nvSpPr>
            <xdr:cNvPr id="3209" name="Object 137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589813</xdr:row>
          <xdr:rowOff>95250</xdr:rowOff>
        </xdr:from>
        <xdr:to>
          <xdr:col>2056</xdr:col>
          <xdr:colOff>323850</xdr:colOff>
          <xdr:row>589818</xdr:row>
          <xdr:rowOff>47625</xdr:rowOff>
        </xdr:to>
        <xdr:sp macro="" textlink="">
          <xdr:nvSpPr>
            <xdr:cNvPr id="3210" name="Object 138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655349</xdr:row>
          <xdr:rowOff>95250</xdr:rowOff>
        </xdr:from>
        <xdr:to>
          <xdr:col>2056</xdr:col>
          <xdr:colOff>323850</xdr:colOff>
          <xdr:row>655354</xdr:row>
          <xdr:rowOff>47625</xdr:rowOff>
        </xdr:to>
        <xdr:sp macro="" textlink="">
          <xdr:nvSpPr>
            <xdr:cNvPr id="3211" name="Object 139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720885</xdr:row>
          <xdr:rowOff>95250</xdr:rowOff>
        </xdr:from>
        <xdr:to>
          <xdr:col>2056</xdr:col>
          <xdr:colOff>323850</xdr:colOff>
          <xdr:row>720890</xdr:row>
          <xdr:rowOff>47625</xdr:rowOff>
        </xdr:to>
        <xdr:sp macro="" textlink="">
          <xdr:nvSpPr>
            <xdr:cNvPr id="3212" name="Object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786421</xdr:row>
          <xdr:rowOff>95250</xdr:rowOff>
        </xdr:from>
        <xdr:to>
          <xdr:col>2056</xdr:col>
          <xdr:colOff>323850</xdr:colOff>
          <xdr:row>786426</xdr:row>
          <xdr:rowOff>47625</xdr:rowOff>
        </xdr:to>
        <xdr:sp macro="" textlink="">
          <xdr:nvSpPr>
            <xdr:cNvPr id="3213" name="Object 141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851957</xdr:row>
          <xdr:rowOff>95250</xdr:rowOff>
        </xdr:from>
        <xdr:to>
          <xdr:col>2056</xdr:col>
          <xdr:colOff>323850</xdr:colOff>
          <xdr:row>851962</xdr:row>
          <xdr:rowOff>47625</xdr:rowOff>
        </xdr:to>
        <xdr:sp macro="" textlink="">
          <xdr:nvSpPr>
            <xdr:cNvPr id="3214" name="Object 142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917493</xdr:row>
          <xdr:rowOff>95250</xdr:rowOff>
        </xdr:from>
        <xdr:to>
          <xdr:col>2056</xdr:col>
          <xdr:colOff>323850</xdr:colOff>
          <xdr:row>917498</xdr:row>
          <xdr:rowOff>47625</xdr:rowOff>
        </xdr:to>
        <xdr:sp macro="" textlink="">
          <xdr:nvSpPr>
            <xdr:cNvPr id="3215" name="Object 143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983029</xdr:row>
          <xdr:rowOff>95250</xdr:rowOff>
        </xdr:from>
        <xdr:to>
          <xdr:col>2056</xdr:col>
          <xdr:colOff>323850</xdr:colOff>
          <xdr:row>983034</xdr:row>
          <xdr:rowOff>47625</xdr:rowOff>
        </xdr:to>
        <xdr:sp macro="" textlink="">
          <xdr:nvSpPr>
            <xdr:cNvPr id="3216" name="Object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10</xdr:row>
          <xdr:rowOff>95250</xdr:rowOff>
        </xdr:from>
        <xdr:to>
          <xdr:col>2312</xdr:col>
          <xdr:colOff>323850</xdr:colOff>
          <xdr:row>15</xdr:row>
          <xdr:rowOff>47625</xdr:rowOff>
        </xdr:to>
        <xdr:sp macro="" textlink="">
          <xdr:nvSpPr>
            <xdr:cNvPr id="3217" name="Object 145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65525</xdr:row>
          <xdr:rowOff>95250</xdr:rowOff>
        </xdr:from>
        <xdr:to>
          <xdr:col>2312</xdr:col>
          <xdr:colOff>323850</xdr:colOff>
          <xdr:row>65530</xdr:row>
          <xdr:rowOff>47625</xdr:rowOff>
        </xdr:to>
        <xdr:sp macro="" textlink="">
          <xdr:nvSpPr>
            <xdr:cNvPr id="3218" name="Object 146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131061</xdr:row>
          <xdr:rowOff>95250</xdr:rowOff>
        </xdr:from>
        <xdr:to>
          <xdr:col>2312</xdr:col>
          <xdr:colOff>323850</xdr:colOff>
          <xdr:row>131066</xdr:row>
          <xdr:rowOff>47625</xdr:rowOff>
        </xdr:to>
        <xdr:sp macro="" textlink="">
          <xdr:nvSpPr>
            <xdr:cNvPr id="3219" name="Object 147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196597</xdr:row>
          <xdr:rowOff>95250</xdr:rowOff>
        </xdr:from>
        <xdr:to>
          <xdr:col>2312</xdr:col>
          <xdr:colOff>323850</xdr:colOff>
          <xdr:row>196602</xdr:row>
          <xdr:rowOff>47625</xdr:rowOff>
        </xdr:to>
        <xdr:sp macro="" textlink="">
          <xdr:nvSpPr>
            <xdr:cNvPr id="3220" name="Object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262133</xdr:row>
          <xdr:rowOff>95250</xdr:rowOff>
        </xdr:from>
        <xdr:to>
          <xdr:col>2312</xdr:col>
          <xdr:colOff>323850</xdr:colOff>
          <xdr:row>262138</xdr:row>
          <xdr:rowOff>47625</xdr:rowOff>
        </xdr:to>
        <xdr:sp macro="" textlink="">
          <xdr:nvSpPr>
            <xdr:cNvPr id="3221" name="Object 149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327669</xdr:row>
          <xdr:rowOff>95250</xdr:rowOff>
        </xdr:from>
        <xdr:to>
          <xdr:col>2312</xdr:col>
          <xdr:colOff>323850</xdr:colOff>
          <xdr:row>327674</xdr:row>
          <xdr:rowOff>47625</xdr:rowOff>
        </xdr:to>
        <xdr:sp macro="" textlink="">
          <xdr:nvSpPr>
            <xdr:cNvPr id="3222" name="Object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393205</xdr:row>
          <xdr:rowOff>95250</xdr:rowOff>
        </xdr:from>
        <xdr:to>
          <xdr:col>2312</xdr:col>
          <xdr:colOff>323850</xdr:colOff>
          <xdr:row>393210</xdr:row>
          <xdr:rowOff>47625</xdr:rowOff>
        </xdr:to>
        <xdr:sp macro="" textlink="">
          <xdr:nvSpPr>
            <xdr:cNvPr id="3223" name="Object 151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458741</xdr:row>
          <xdr:rowOff>95250</xdr:rowOff>
        </xdr:from>
        <xdr:to>
          <xdr:col>2312</xdr:col>
          <xdr:colOff>323850</xdr:colOff>
          <xdr:row>458746</xdr:row>
          <xdr:rowOff>47625</xdr:rowOff>
        </xdr:to>
        <xdr:sp macro="" textlink="">
          <xdr:nvSpPr>
            <xdr:cNvPr id="3224" name="Object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524277</xdr:row>
          <xdr:rowOff>95250</xdr:rowOff>
        </xdr:from>
        <xdr:to>
          <xdr:col>2312</xdr:col>
          <xdr:colOff>323850</xdr:colOff>
          <xdr:row>524282</xdr:row>
          <xdr:rowOff>47625</xdr:rowOff>
        </xdr:to>
        <xdr:sp macro="" textlink="">
          <xdr:nvSpPr>
            <xdr:cNvPr id="3225" name="Object 153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589813</xdr:row>
          <xdr:rowOff>95250</xdr:rowOff>
        </xdr:from>
        <xdr:to>
          <xdr:col>2312</xdr:col>
          <xdr:colOff>323850</xdr:colOff>
          <xdr:row>589818</xdr:row>
          <xdr:rowOff>47625</xdr:rowOff>
        </xdr:to>
        <xdr:sp macro="" textlink="">
          <xdr:nvSpPr>
            <xdr:cNvPr id="3226" name="Object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655349</xdr:row>
          <xdr:rowOff>95250</xdr:rowOff>
        </xdr:from>
        <xdr:to>
          <xdr:col>2312</xdr:col>
          <xdr:colOff>323850</xdr:colOff>
          <xdr:row>655354</xdr:row>
          <xdr:rowOff>47625</xdr:rowOff>
        </xdr:to>
        <xdr:sp macro="" textlink="">
          <xdr:nvSpPr>
            <xdr:cNvPr id="3227" name="Object 155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720885</xdr:row>
          <xdr:rowOff>95250</xdr:rowOff>
        </xdr:from>
        <xdr:to>
          <xdr:col>2312</xdr:col>
          <xdr:colOff>323850</xdr:colOff>
          <xdr:row>720890</xdr:row>
          <xdr:rowOff>47625</xdr:rowOff>
        </xdr:to>
        <xdr:sp macro="" textlink="">
          <xdr:nvSpPr>
            <xdr:cNvPr id="3228" name="Object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786421</xdr:row>
          <xdr:rowOff>95250</xdr:rowOff>
        </xdr:from>
        <xdr:to>
          <xdr:col>2312</xdr:col>
          <xdr:colOff>323850</xdr:colOff>
          <xdr:row>786426</xdr:row>
          <xdr:rowOff>47625</xdr:rowOff>
        </xdr:to>
        <xdr:sp macro="" textlink="">
          <xdr:nvSpPr>
            <xdr:cNvPr id="3229" name="Object 157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851957</xdr:row>
          <xdr:rowOff>95250</xdr:rowOff>
        </xdr:from>
        <xdr:to>
          <xdr:col>2312</xdr:col>
          <xdr:colOff>323850</xdr:colOff>
          <xdr:row>851962</xdr:row>
          <xdr:rowOff>47625</xdr:rowOff>
        </xdr:to>
        <xdr:sp macro="" textlink="">
          <xdr:nvSpPr>
            <xdr:cNvPr id="3230" name="Object 158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917493</xdr:row>
          <xdr:rowOff>95250</xdr:rowOff>
        </xdr:from>
        <xdr:to>
          <xdr:col>2312</xdr:col>
          <xdr:colOff>323850</xdr:colOff>
          <xdr:row>917498</xdr:row>
          <xdr:rowOff>47625</xdr:rowOff>
        </xdr:to>
        <xdr:sp macro="" textlink="">
          <xdr:nvSpPr>
            <xdr:cNvPr id="3231" name="Object 159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983029</xdr:row>
          <xdr:rowOff>95250</xdr:rowOff>
        </xdr:from>
        <xdr:to>
          <xdr:col>2312</xdr:col>
          <xdr:colOff>323850</xdr:colOff>
          <xdr:row>983034</xdr:row>
          <xdr:rowOff>47625</xdr:rowOff>
        </xdr:to>
        <xdr:sp macro="" textlink="">
          <xdr:nvSpPr>
            <xdr:cNvPr id="3232" name="Object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10</xdr:row>
          <xdr:rowOff>95250</xdr:rowOff>
        </xdr:from>
        <xdr:to>
          <xdr:col>2568</xdr:col>
          <xdr:colOff>323850</xdr:colOff>
          <xdr:row>15</xdr:row>
          <xdr:rowOff>47625</xdr:rowOff>
        </xdr:to>
        <xdr:sp macro="" textlink="">
          <xdr:nvSpPr>
            <xdr:cNvPr id="3233" name="Object 161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65525</xdr:row>
          <xdr:rowOff>95250</xdr:rowOff>
        </xdr:from>
        <xdr:to>
          <xdr:col>2568</xdr:col>
          <xdr:colOff>323850</xdr:colOff>
          <xdr:row>65530</xdr:row>
          <xdr:rowOff>47625</xdr:rowOff>
        </xdr:to>
        <xdr:sp macro="" textlink="">
          <xdr:nvSpPr>
            <xdr:cNvPr id="3234" name="Object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131061</xdr:row>
          <xdr:rowOff>95250</xdr:rowOff>
        </xdr:from>
        <xdr:to>
          <xdr:col>2568</xdr:col>
          <xdr:colOff>323850</xdr:colOff>
          <xdr:row>131066</xdr:row>
          <xdr:rowOff>47625</xdr:rowOff>
        </xdr:to>
        <xdr:sp macro="" textlink="">
          <xdr:nvSpPr>
            <xdr:cNvPr id="3235" name="Object 163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196597</xdr:row>
          <xdr:rowOff>95250</xdr:rowOff>
        </xdr:from>
        <xdr:to>
          <xdr:col>2568</xdr:col>
          <xdr:colOff>323850</xdr:colOff>
          <xdr:row>196602</xdr:row>
          <xdr:rowOff>47625</xdr:rowOff>
        </xdr:to>
        <xdr:sp macro="" textlink="">
          <xdr:nvSpPr>
            <xdr:cNvPr id="3236" name="Object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262133</xdr:row>
          <xdr:rowOff>95250</xdr:rowOff>
        </xdr:from>
        <xdr:to>
          <xdr:col>2568</xdr:col>
          <xdr:colOff>323850</xdr:colOff>
          <xdr:row>262138</xdr:row>
          <xdr:rowOff>47625</xdr:rowOff>
        </xdr:to>
        <xdr:sp macro="" textlink="">
          <xdr:nvSpPr>
            <xdr:cNvPr id="3237" name="Object 165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327669</xdr:row>
          <xdr:rowOff>95250</xdr:rowOff>
        </xdr:from>
        <xdr:to>
          <xdr:col>2568</xdr:col>
          <xdr:colOff>323850</xdr:colOff>
          <xdr:row>327674</xdr:row>
          <xdr:rowOff>47625</xdr:rowOff>
        </xdr:to>
        <xdr:sp macro="" textlink="">
          <xdr:nvSpPr>
            <xdr:cNvPr id="3238" name="Object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393205</xdr:row>
          <xdr:rowOff>95250</xdr:rowOff>
        </xdr:from>
        <xdr:to>
          <xdr:col>2568</xdr:col>
          <xdr:colOff>323850</xdr:colOff>
          <xdr:row>393210</xdr:row>
          <xdr:rowOff>47625</xdr:rowOff>
        </xdr:to>
        <xdr:sp macro="" textlink="">
          <xdr:nvSpPr>
            <xdr:cNvPr id="3239" name="Object 167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458741</xdr:row>
          <xdr:rowOff>95250</xdr:rowOff>
        </xdr:from>
        <xdr:to>
          <xdr:col>2568</xdr:col>
          <xdr:colOff>323850</xdr:colOff>
          <xdr:row>458746</xdr:row>
          <xdr:rowOff>47625</xdr:rowOff>
        </xdr:to>
        <xdr:sp macro="" textlink="">
          <xdr:nvSpPr>
            <xdr:cNvPr id="3240" name="Object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524277</xdr:row>
          <xdr:rowOff>95250</xdr:rowOff>
        </xdr:from>
        <xdr:to>
          <xdr:col>2568</xdr:col>
          <xdr:colOff>323850</xdr:colOff>
          <xdr:row>524282</xdr:row>
          <xdr:rowOff>47625</xdr:rowOff>
        </xdr:to>
        <xdr:sp macro="" textlink="">
          <xdr:nvSpPr>
            <xdr:cNvPr id="3241" name="Object 169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589813</xdr:row>
          <xdr:rowOff>95250</xdr:rowOff>
        </xdr:from>
        <xdr:to>
          <xdr:col>2568</xdr:col>
          <xdr:colOff>323850</xdr:colOff>
          <xdr:row>589818</xdr:row>
          <xdr:rowOff>47625</xdr:rowOff>
        </xdr:to>
        <xdr:sp macro="" textlink="">
          <xdr:nvSpPr>
            <xdr:cNvPr id="3242" name="Object 170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655349</xdr:row>
          <xdr:rowOff>95250</xdr:rowOff>
        </xdr:from>
        <xdr:to>
          <xdr:col>2568</xdr:col>
          <xdr:colOff>323850</xdr:colOff>
          <xdr:row>655354</xdr:row>
          <xdr:rowOff>47625</xdr:rowOff>
        </xdr:to>
        <xdr:sp macro="" textlink="">
          <xdr:nvSpPr>
            <xdr:cNvPr id="3243" name="Object 171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720885</xdr:row>
          <xdr:rowOff>95250</xdr:rowOff>
        </xdr:from>
        <xdr:to>
          <xdr:col>2568</xdr:col>
          <xdr:colOff>323850</xdr:colOff>
          <xdr:row>720890</xdr:row>
          <xdr:rowOff>47625</xdr:rowOff>
        </xdr:to>
        <xdr:sp macro="" textlink="">
          <xdr:nvSpPr>
            <xdr:cNvPr id="3244" name="Object 172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786421</xdr:row>
          <xdr:rowOff>95250</xdr:rowOff>
        </xdr:from>
        <xdr:to>
          <xdr:col>2568</xdr:col>
          <xdr:colOff>323850</xdr:colOff>
          <xdr:row>786426</xdr:row>
          <xdr:rowOff>47625</xdr:rowOff>
        </xdr:to>
        <xdr:sp macro="" textlink="">
          <xdr:nvSpPr>
            <xdr:cNvPr id="3245" name="Object 173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851957</xdr:row>
          <xdr:rowOff>95250</xdr:rowOff>
        </xdr:from>
        <xdr:to>
          <xdr:col>2568</xdr:col>
          <xdr:colOff>323850</xdr:colOff>
          <xdr:row>851962</xdr:row>
          <xdr:rowOff>47625</xdr:rowOff>
        </xdr:to>
        <xdr:sp macro="" textlink="">
          <xdr:nvSpPr>
            <xdr:cNvPr id="3246" name="Object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917493</xdr:row>
          <xdr:rowOff>95250</xdr:rowOff>
        </xdr:from>
        <xdr:to>
          <xdr:col>2568</xdr:col>
          <xdr:colOff>323850</xdr:colOff>
          <xdr:row>917498</xdr:row>
          <xdr:rowOff>47625</xdr:rowOff>
        </xdr:to>
        <xdr:sp macro="" textlink="">
          <xdr:nvSpPr>
            <xdr:cNvPr id="3247" name="Object 175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983029</xdr:row>
          <xdr:rowOff>95250</xdr:rowOff>
        </xdr:from>
        <xdr:to>
          <xdr:col>2568</xdr:col>
          <xdr:colOff>323850</xdr:colOff>
          <xdr:row>983034</xdr:row>
          <xdr:rowOff>47625</xdr:rowOff>
        </xdr:to>
        <xdr:sp macro="" textlink="">
          <xdr:nvSpPr>
            <xdr:cNvPr id="3248" name="Object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10</xdr:row>
          <xdr:rowOff>95250</xdr:rowOff>
        </xdr:from>
        <xdr:to>
          <xdr:col>2824</xdr:col>
          <xdr:colOff>323850</xdr:colOff>
          <xdr:row>15</xdr:row>
          <xdr:rowOff>47625</xdr:rowOff>
        </xdr:to>
        <xdr:sp macro="" textlink="">
          <xdr:nvSpPr>
            <xdr:cNvPr id="3249" name="Object 177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65525</xdr:row>
          <xdr:rowOff>95250</xdr:rowOff>
        </xdr:from>
        <xdr:to>
          <xdr:col>2824</xdr:col>
          <xdr:colOff>323850</xdr:colOff>
          <xdr:row>65530</xdr:row>
          <xdr:rowOff>47625</xdr:rowOff>
        </xdr:to>
        <xdr:sp macro="" textlink="">
          <xdr:nvSpPr>
            <xdr:cNvPr id="3250" name="Object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131061</xdr:row>
          <xdr:rowOff>95250</xdr:rowOff>
        </xdr:from>
        <xdr:to>
          <xdr:col>2824</xdr:col>
          <xdr:colOff>323850</xdr:colOff>
          <xdr:row>131066</xdr:row>
          <xdr:rowOff>47625</xdr:rowOff>
        </xdr:to>
        <xdr:sp macro="" textlink="">
          <xdr:nvSpPr>
            <xdr:cNvPr id="3251" name="Object 179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196597</xdr:row>
          <xdr:rowOff>95250</xdr:rowOff>
        </xdr:from>
        <xdr:to>
          <xdr:col>2824</xdr:col>
          <xdr:colOff>323850</xdr:colOff>
          <xdr:row>196602</xdr:row>
          <xdr:rowOff>47625</xdr:rowOff>
        </xdr:to>
        <xdr:sp macro="" textlink="">
          <xdr:nvSpPr>
            <xdr:cNvPr id="3252" name="Object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262133</xdr:row>
          <xdr:rowOff>95250</xdr:rowOff>
        </xdr:from>
        <xdr:to>
          <xdr:col>2824</xdr:col>
          <xdr:colOff>323850</xdr:colOff>
          <xdr:row>262138</xdr:row>
          <xdr:rowOff>47625</xdr:rowOff>
        </xdr:to>
        <xdr:sp macro="" textlink="">
          <xdr:nvSpPr>
            <xdr:cNvPr id="3253" name="Object 181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327669</xdr:row>
          <xdr:rowOff>95250</xdr:rowOff>
        </xdr:from>
        <xdr:to>
          <xdr:col>2824</xdr:col>
          <xdr:colOff>323850</xdr:colOff>
          <xdr:row>327674</xdr:row>
          <xdr:rowOff>47625</xdr:rowOff>
        </xdr:to>
        <xdr:sp macro="" textlink="">
          <xdr:nvSpPr>
            <xdr:cNvPr id="3254" name="Object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393205</xdr:row>
          <xdr:rowOff>95250</xdr:rowOff>
        </xdr:from>
        <xdr:to>
          <xdr:col>2824</xdr:col>
          <xdr:colOff>323850</xdr:colOff>
          <xdr:row>393210</xdr:row>
          <xdr:rowOff>47625</xdr:rowOff>
        </xdr:to>
        <xdr:sp macro="" textlink="">
          <xdr:nvSpPr>
            <xdr:cNvPr id="3255" name="Object 183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458741</xdr:row>
          <xdr:rowOff>95250</xdr:rowOff>
        </xdr:from>
        <xdr:to>
          <xdr:col>2824</xdr:col>
          <xdr:colOff>323850</xdr:colOff>
          <xdr:row>458746</xdr:row>
          <xdr:rowOff>47625</xdr:rowOff>
        </xdr:to>
        <xdr:sp macro="" textlink="">
          <xdr:nvSpPr>
            <xdr:cNvPr id="3256" name="Object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524277</xdr:row>
          <xdr:rowOff>95250</xdr:rowOff>
        </xdr:from>
        <xdr:to>
          <xdr:col>2824</xdr:col>
          <xdr:colOff>323850</xdr:colOff>
          <xdr:row>524282</xdr:row>
          <xdr:rowOff>47625</xdr:rowOff>
        </xdr:to>
        <xdr:sp macro="" textlink="">
          <xdr:nvSpPr>
            <xdr:cNvPr id="3257" name="Object 185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589813</xdr:row>
          <xdr:rowOff>95250</xdr:rowOff>
        </xdr:from>
        <xdr:to>
          <xdr:col>2824</xdr:col>
          <xdr:colOff>323850</xdr:colOff>
          <xdr:row>589818</xdr:row>
          <xdr:rowOff>47625</xdr:rowOff>
        </xdr:to>
        <xdr:sp macro="" textlink="">
          <xdr:nvSpPr>
            <xdr:cNvPr id="3258" name="Object 186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655349</xdr:row>
          <xdr:rowOff>95250</xdr:rowOff>
        </xdr:from>
        <xdr:to>
          <xdr:col>2824</xdr:col>
          <xdr:colOff>323850</xdr:colOff>
          <xdr:row>655354</xdr:row>
          <xdr:rowOff>47625</xdr:rowOff>
        </xdr:to>
        <xdr:sp macro="" textlink="">
          <xdr:nvSpPr>
            <xdr:cNvPr id="3259" name="Object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720885</xdr:row>
          <xdr:rowOff>95250</xdr:rowOff>
        </xdr:from>
        <xdr:to>
          <xdr:col>2824</xdr:col>
          <xdr:colOff>323850</xdr:colOff>
          <xdr:row>720890</xdr:row>
          <xdr:rowOff>47625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786421</xdr:row>
          <xdr:rowOff>95250</xdr:rowOff>
        </xdr:from>
        <xdr:to>
          <xdr:col>2824</xdr:col>
          <xdr:colOff>323850</xdr:colOff>
          <xdr:row>786426</xdr:row>
          <xdr:rowOff>47625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851957</xdr:row>
          <xdr:rowOff>95250</xdr:rowOff>
        </xdr:from>
        <xdr:to>
          <xdr:col>2824</xdr:col>
          <xdr:colOff>323850</xdr:colOff>
          <xdr:row>851962</xdr:row>
          <xdr:rowOff>47625</xdr:rowOff>
        </xdr:to>
        <xdr:sp macro="" textlink="">
          <xdr:nvSpPr>
            <xdr:cNvPr id="3262" name="Object 190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917493</xdr:row>
          <xdr:rowOff>95250</xdr:rowOff>
        </xdr:from>
        <xdr:to>
          <xdr:col>2824</xdr:col>
          <xdr:colOff>323850</xdr:colOff>
          <xdr:row>917498</xdr:row>
          <xdr:rowOff>47625</xdr:rowOff>
        </xdr:to>
        <xdr:sp macro="" textlink="">
          <xdr:nvSpPr>
            <xdr:cNvPr id="3263" name="Object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983029</xdr:row>
          <xdr:rowOff>95250</xdr:rowOff>
        </xdr:from>
        <xdr:to>
          <xdr:col>2824</xdr:col>
          <xdr:colOff>323850</xdr:colOff>
          <xdr:row>983034</xdr:row>
          <xdr:rowOff>47625</xdr:rowOff>
        </xdr:to>
        <xdr:sp macro="" textlink="">
          <xdr:nvSpPr>
            <xdr:cNvPr id="3264" name="Object 192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10</xdr:row>
          <xdr:rowOff>95250</xdr:rowOff>
        </xdr:from>
        <xdr:to>
          <xdr:col>3080</xdr:col>
          <xdr:colOff>323850</xdr:colOff>
          <xdr:row>15</xdr:row>
          <xdr:rowOff>47625</xdr:rowOff>
        </xdr:to>
        <xdr:sp macro="" textlink="">
          <xdr:nvSpPr>
            <xdr:cNvPr id="3265" name="Object 193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65525</xdr:row>
          <xdr:rowOff>95250</xdr:rowOff>
        </xdr:from>
        <xdr:to>
          <xdr:col>3080</xdr:col>
          <xdr:colOff>323850</xdr:colOff>
          <xdr:row>65530</xdr:row>
          <xdr:rowOff>47625</xdr:rowOff>
        </xdr:to>
        <xdr:sp macro="" textlink="">
          <xdr:nvSpPr>
            <xdr:cNvPr id="3266" name="Object 194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131061</xdr:row>
          <xdr:rowOff>95250</xdr:rowOff>
        </xdr:from>
        <xdr:to>
          <xdr:col>3080</xdr:col>
          <xdr:colOff>323850</xdr:colOff>
          <xdr:row>131066</xdr:row>
          <xdr:rowOff>47625</xdr:rowOff>
        </xdr:to>
        <xdr:sp macro="" textlink="">
          <xdr:nvSpPr>
            <xdr:cNvPr id="3267" name="Object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196597</xdr:row>
          <xdr:rowOff>95250</xdr:rowOff>
        </xdr:from>
        <xdr:to>
          <xdr:col>3080</xdr:col>
          <xdr:colOff>323850</xdr:colOff>
          <xdr:row>196602</xdr:row>
          <xdr:rowOff>47625</xdr:rowOff>
        </xdr:to>
        <xdr:sp macro="" textlink="">
          <xdr:nvSpPr>
            <xdr:cNvPr id="3268" name="Object 196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262133</xdr:row>
          <xdr:rowOff>95250</xdr:rowOff>
        </xdr:from>
        <xdr:to>
          <xdr:col>3080</xdr:col>
          <xdr:colOff>323850</xdr:colOff>
          <xdr:row>262138</xdr:row>
          <xdr:rowOff>47625</xdr:rowOff>
        </xdr:to>
        <xdr:sp macro="" textlink="">
          <xdr:nvSpPr>
            <xdr:cNvPr id="3269" name="Object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327669</xdr:row>
          <xdr:rowOff>95250</xdr:rowOff>
        </xdr:from>
        <xdr:to>
          <xdr:col>3080</xdr:col>
          <xdr:colOff>323850</xdr:colOff>
          <xdr:row>327674</xdr:row>
          <xdr:rowOff>47625</xdr:rowOff>
        </xdr:to>
        <xdr:sp macro="" textlink="">
          <xdr:nvSpPr>
            <xdr:cNvPr id="3270" name="Object 198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393205</xdr:row>
          <xdr:rowOff>95250</xdr:rowOff>
        </xdr:from>
        <xdr:to>
          <xdr:col>3080</xdr:col>
          <xdr:colOff>323850</xdr:colOff>
          <xdr:row>393210</xdr:row>
          <xdr:rowOff>47625</xdr:rowOff>
        </xdr:to>
        <xdr:sp macro="" textlink="">
          <xdr:nvSpPr>
            <xdr:cNvPr id="3271" name="Object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458741</xdr:row>
          <xdr:rowOff>95250</xdr:rowOff>
        </xdr:from>
        <xdr:to>
          <xdr:col>3080</xdr:col>
          <xdr:colOff>323850</xdr:colOff>
          <xdr:row>458746</xdr:row>
          <xdr:rowOff>47625</xdr:rowOff>
        </xdr:to>
        <xdr:sp macro="" textlink="">
          <xdr:nvSpPr>
            <xdr:cNvPr id="3272" name="Object 200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524277</xdr:row>
          <xdr:rowOff>95250</xdr:rowOff>
        </xdr:from>
        <xdr:to>
          <xdr:col>3080</xdr:col>
          <xdr:colOff>323850</xdr:colOff>
          <xdr:row>524282</xdr:row>
          <xdr:rowOff>47625</xdr:rowOff>
        </xdr:to>
        <xdr:sp macro="" textlink="">
          <xdr:nvSpPr>
            <xdr:cNvPr id="3273" name="Object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589813</xdr:row>
          <xdr:rowOff>95250</xdr:rowOff>
        </xdr:from>
        <xdr:to>
          <xdr:col>3080</xdr:col>
          <xdr:colOff>323850</xdr:colOff>
          <xdr:row>589818</xdr:row>
          <xdr:rowOff>47625</xdr:rowOff>
        </xdr:to>
        <xdr:sp macro="" textlink="">
          <xdr:nvSpPr>
            <xdr:cNvPr id="3274" name="Object 202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655349</xdr:row>
          <xdr:rowOff>95250</xdr:rowOff>
        </xdr:from>
        <xdr:to>
          <xdr:col>3080</xdr:col>
          <xdr:colOff>323850</xdr:colOff>
          <xdr:row>655354</xdr:row>
          <xdr:rowOff>47625</xdr:rowOff>
        </xdr:to>
        <xdr:sp macro="" textlink="">
          <xdr:nvSpPr>
            <xdr:cNvPr id="3275" name="Object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720885</xdr:row>
          <xdr:rowOff>95250</xdr:rowOff>
        </xdr:from>
        <xdr:to>
          <xdr:col>3080</xdr:col>
          <xdr:colOff>323850</xdr:colOff>
          <xdr:row>720890</xdr:row>
          <xdr:rowOff>47625</xdr:rowOff>
        </xdr:to>
        <xdr:sp macro="" textlink="">
          <xdr:nvSpPr>
            <xdr:cNvPr id="3276" name="Object 204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786421</xdr:row>
          <xdr:rowOff>95250</xdr:rowOff>
        </xdr:from>
        <xdr:to>
          <xdr:col>3080</xdr:col>
          <xdr:colOff>323850</xdr:colOff>
          <xdr:row>786426</xdr:row>
          <xdr:rowOff>47625</xdr:rowOff>
        </xdr:to>
        <xdr:sp macro="" textlink="">
          <xdr:nvSpPr>
            <xdr:cNvPr id="3277" name="Object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851957</xdr:row>
          <xdr:rowOff>95250</xdr:rowOff>
        </xdr:from>
        <xdr:to>
          <xdr:col>3080</xdr:col>
          <xdr:colOff>323850</xdr:colOff>
          <xdr:row>851962</xdr:row>
          <xdr:rowOff>47625</xdr:rowOff>
        </xdr:to>
        <xdr:sp macro="" textlink="">
          <xdr:nvSpPr>
            <xdr:cNvPr id="3278" name="Object 206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917493</xdr:row>
          <xdr:rowOff>95250</xdr:rowOff>
        </xdr:from>
        <xdr:to>
          <xdr:col>3080</xdr:col>
          <xdr:colOff>323850</xdr:colOff>
          <xdr:row>917498</xdr:row>
          <xdr:rowOff>47625</xdr:rowOff>
        </xdr:to>
        <xdr:sp macro="" textlink="">
          <xdr:nvSpPr>
            <xdr:cNvPr id="3279" name="Object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983029</xdr:row>
          <xdr:rowOff>95250</xdr:rowOff>
        </xdr:from>
        <xdr:to>
          <xdr:col>3080</xdr:col>
          <xdr:colOff>323850</xdr:colOff>
          <xdr:row>983034</xdr:row>
          <xdr:rowOff>47625</xdr:rowOff>
        </xdr:to>
        <xdr:sp macro="" textlink="">
          <xdr:nvSpPr>
            <xdr:cNvPr id="3280" name="Object 208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10</xdr:row>
          <xdr:rowOff>95250</xdr:rowOff>
        </xdr:from>
        <xdr:to>
          <xdr:col>3336</xdr:col>
          <xdr:colOff>323850</xdr:colOff>
          <xdr:row>15</xdr:row>
          <xdr:rowOff>47625</xdr:rowOff>
        </xdr:to>
        <xdr:sp macro="" textlink="">
          <xdr:nvSpPr>
            <xdr:cNvPr id="3281" name="Object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65525</xdr:row>
          <xdr:rowOff>95250</xdr:rowOff>
        </xdr:from>
        <xdr:to>
          <xdr:col>3336</xdr:col>
          <xdr:colOff>323850</xdr:colOff>
          <xdr:row>65530</xdr:row>
          <xdr:rowOff>47625</xdr:rowOff>
        </xdr:to>
        <xdr:sp macro="" textlink="">
          <xdr:nvSpPr>
            <xdr:cNvPr id="3282" name="Object 210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131061</xdr:row>
          <xdr:rowOff>95250</xdr:rowOff>
        </xdr:from>
        <xdr:to>
          <xdr:col>3336</xdr:col>
          <xdr:colOff>323850</xdr:colOff>
          <xdr:row>131066</xdr:row>
          <xdr:rowOff>47625</xdr:rowOff>
        </xdr:to>
        <xdr:sp macro="" textlink="">
          <xdr:nvSpPr>
            <xdr:cNvPr id="3283" name="Object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196597</xdr:row>
          <xdr:rowOff>95250</xdr:rowOff>
        </xdr:from>
        <xdr:to>
          <xdr:col>3336</xdr:col>
          <xdr:colOff>323850</xdr:colOff>
          <xdr:row>196602</xdr:row>
          <xdr:rowOff>47625</xdr:rowOff>
        </xdr:to>
        <xdr:sp macro="" textlink="">
          <xdr:nvSpPr>
            <xdr:cNvPr id="3284" name="Object 212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262133</xdr:row>
          <xdr:rowOff>95250</xdr:rowOff>
        </xdr:from>
        <xdr:to>
          <xdr:col>3336</xdr:col>
          <xdr:colOff>323850</xdr:colOff>
          <xdr:row>262138</xdr:row>
          <xdr:rowOff>47625</xdr:rowOff>
        </xdr:to>
        <xdr:sp macro="" textlink="">
          <xdr:nvSpPr>
            <xdr:cNvPr id="3285" name="Object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327669</xdr:row>
          <xdr:rowOff>95250</xdr:rowOff>
        </xdr:from>
        <xdr:to>
          <xdr:col>3336</xdr:col>
          <xdr:colOff>323850</xdr:colOff>
          <xdr:row>327674</xdr:row>
          <xdr:rowOff>47625</xdr:rowOff>
        </xdr:to>
        <xdr:sp macro="" textlink="">
          <xdr:nvSpPr>
            <xdr:cNvPr id="3286" name="Object 214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393205</xdr:row>
          <xdr:rowOff>95250</xdr:rowOff>
        </xdr:from>
        <xdr:to>
          <xdr:col>3336</xdr:col>
          <xdr:colOff>323850</xdr:colOff>
          <xdr:row>393210</xdr:row>
          <xdr:rowOff>47625</xdr:rowOff>
        </xdr:to>
        <xdr:sp macro="" textlink="">
          <xdr:nvSpPr>
            <xdr:cNvPr id="3287" name="Object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458741</xdr:row>
          <xdr:rowOff>95250</xdr:rowOff>
        </xdr:from>
        <xdr:to>
          <xdr:col>3336</xdr:col>
          <xdr:colOff>323850</xdr:colOff>
          <xdr:row>458746</xdr:row>
          <xdr:rowOff>47625</xdr:rowOff>
        </xdr:to>
        <xdr:sp macro="" textlink="">
          <xdr:nvSpPr>
            <xdr:cNvPr id="3288" name="Object 216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524277</xdr:row>
          <xdr:rowOff>95250</xdr:rowOff>
        </xdr:from>
        <xdr:to>
          <xdr:col>3336</xdr:col>
          <xdr:colOff>323850</xdr:colOff>
          <xdr:row>524282</xdr:row>
          <xdr:rowOff>47625</xdr:rowOff>
        </xdr:to>
        <xdr:sp macro="" textlink="">
          <xdr:nvSpPr>
            <xdr:cNvPr id="3289" name="Object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589813</xdr:row>
          <xdr:rowOff>95250</xdr:rowOff>
        </xdr:from>
        <xdr:to>
          <xdr:col>3336</xdr:col>
          <xdr:colOff>323850</xdr:colOff>
          <xdr:row>589818</xdr:row>
          <xdr:rowOff>47625</xdr:rowOff>
        </xdr:to>
        <xdr:sp macro="" textlink="">
          <xdr:nvSpPr>
            <xdr:cNvPr id="3290" name="Object 218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655349</xdr:row>
          <xdr:rowOff>95250</xdr:rowOff>
        </xdr:from>
        <xdr:to>
          <xdr:col>3336</xdr:col>
          <xdr:colOff>323850</xdr:colOff>
          <xdr:row>655354</xdr:row>
          <xdr:rowOff>47625</xdr:rowOff>
        </xdr:to>
        <xdr:sp macro="" textlink="">
          <xdr:nvSpPr>
            <xdr:cNvPr id="3291" name="Object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720885</xdr:row>
          <xdr:rowOff>95250</xdr:rowOff>
        </xdr:from>
        <xdr:to>
          <xdr:col>3336</xdr:col>
          <xdr:colOff>323850</xdr:colOff>
          <xdr:row>720890</xdr:row>
          <xdr:rowOff>47625</xdr:rowOff>
        </xdr:to>
        <xdr:sp macro="" textlink="">
          <xdr:nvSpPr>
            <xdr:cNvPr id="3292" name="Object 220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786421</xdr:row>
          <xdr:rowOff>95250</xdr:rowOff>
        </xdr:from>
        <xdr:to>
          <xdr:col>3336</xdr:col>
          <xdr:colOff>323850</xdr:colOff>
          <xdr:row>786426</xdr:row>
          <xdr:rowOff>47625</xdr:rowOff>
        </xdr:to>
        <xdr:sp macro="" textlink="">
          <xdr:nvSpPr>
            <xdr:cNvPr id="3293" name="Object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851957</xdr:row>
          <xdr:rowOff>95250</xdr:rowOff>
        </xdr:from>
        <xdr:to>
          <xdr:col>3336</xdr:col>
          <xdr:colOff>323850</xdr:colOff>
          <xdr:row>851962</xdr:row>
          <xdr:rowOff>47625</xdr:rowOff>
        </xdr:to>
        <xdr:sp macro="" textlink="">
          <xdr:nvSpPr>
            <xdr:cNvPr id="3294" name="Object 222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917493</xdr:row>
          <xdr:rowOff>95250</xdr:rowOff>
        </xdr:from>
        <xdr:to>
          <xdr:col>3336</xdr:col>
          <xdr:colOff>323850</xdr:colOff>
          <xdr:row>917498</xdr:row>
          <xdr:rowOff>47625</xdr:rowOff>
        </xdr:to>
        <xdr:sp macro="" textlink="">
          <xdr:nvSpPr>
            <xdr:cNvPr id="3295" name="Object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983029</xdr:row>
          <xdr:rowOff>95250</xdr:rowOff>
        </xdr:from>
        <xdr:to>
          <xdr:col>3336</xdr:col>
          <xdr:colOff>323850</xdr:colOff>
          <xdr:row>983034</xdr:row>
          <xdr:rowOff>47625</xdr:rowOff>
        </xdr:to>
        <xdr:sp macro="" textlink="">
          <xdr:nvSpPr>
            <xdr:cNvPr id="3296" name="Object 224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10</xdr:row>
          <xdr:rowOff>95250</xdr:rowOff>
        </xdr:from>
        <xdr:to>
          <xdr:col>3592</xdr:col>
          <xdr:colOff>323850</xdr:colOff>
          <xdr:row>15</xdr:row>
          <xdr:rowOff>47625</xdr:rowOff>
        </xdr:to>
        <xdr:sp macro="" textlink="">
          <xdr:nvSpPr>
            <xdr:cNvPr id="3297" name="Object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65525</xdr:row>
          <xdr:rowOff>95250</xdr:rowOff>
        </xdr:from>
        <xdr:to>
          <xdr:col>3592</xdr:col>
          <xdr:colOff>323850</xdr:colOff>
          <xdr:row>65530</xdr:row>
          <xdr:rowOff>47625</xdr:rowOff>
        </xdr:to>
        <xdr:sp macro="" textlink="">
          <xdr:nvSpPr>
            <xdr:cNvPr id="3298" name="Object 226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131061</xdr:row>
          <xdr:rowOff>95250</xdr:rowOff>
        </xdr:from>
        <xdr:to>
          <xdr:col>3592</xdr:col>
          <xdr:colOff>323850</xdr:colOff>
          <xdr:row>131066</xdr:row>
          <xdr:rowOff>47625</xdr:rowOff>
        </xdr:to>
        <xdr:sp macro="" textlink="">
          <xdr:nvSpPr>
            <xdr:cNvPr id="3299" name="Object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196597</xdr:row>
          <xdr:rowOff>95250</xdr:rowOff>
        </xdr:from>
        <xdr:to>
          <xdr:col>3592</xdr:col>
          <xdr:colOff>323850</xdr:colOff>
          <xdr:row>196602</xdr:row>
          <xdr:rowOff>47625</xdr:rowOff>
        </xdr:to>
        <xdr:sp macro="" textlink="">
          <xdr:nvSpPr>
            <xdr:cNvPr id="3300" name="Object 228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262133</xdr:row>
          <xdr:rowOff>95250</xdr:rowOff>
        </xdr:from>
        <xdr:to>
          <xdr:col>3592</xdr:col>
          <xdr:colOff>323850</xdr:colOff>
          <xdr:row>262138</xdr:row>
          <xdr:rowOff>47625</xdr:rowOff>
        </xdr:to>
        <xdr:sp macro="" textlink="">
          <xdr:nvSpPr>
            <xdr:cNvPr id="3301" name="Object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327669</xdr:row>
          <xdr:rowOff>95250</xdr:rowOff>
        </xdr:from>
        <xdr:to>
          <xdr:col>3592</xdr:col>
          <xdr:colOff>323850</xdr:colOff>
          <xdr:row>327674</xdr:row>
          <xdr:rowOff>47625</xdr:rowOff>
        </xdr:to>
        <xdr:sp macro="" textlink="">
          <xdr:nvSpPr>
            <xdr:cNvPr id="3302" name="Object 230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393205</xdr:row>
          <xdr:rowOff>95250</xdr:rowOff>
        </xdr:from>
        <xdr:to>
          <xdr:col>3592</xdr:col>
          <xdr:colOff>323850</xdr:colOff>
          <xdr:row>393210</xdr:row>
          <xdr:rowOff>47625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458741</xdr:row>
          <xdr:rowOff>95250</xdr:rowOff>
        </xdr:from>
        <xdr:to>
          <xdr:col>3592</xdr:col>
          <xdr:colOff>323850</xdr:colOff>
          <xdr:row>458746</xdr:row>
          <xdr:rowOff>47625</xdr:rowOff>
        </xdr:to>
        <xdr:sp macro="" textlink="">
          <xdr:nvSpPr>
            <xdr:cNvPr id="3304" name="Object 232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524277</xdr:row>
          <xdr:rowOff>95250</xdr:rowOff>
        </xdr:from>
        <xdr:to>
          <xdr:col>3592</xdr:col>
          <xdr:colOff>323850</xdr:colOff>
          <xdr:row>524282</xdr:row>
          <xdr:rowOff>47625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589813</xdr:row>
          <xdr:rowOff>95250</xdr:rowOff>
        </xdr:from>
        <xdr:to>
          <xdr:col>3592</xdr:col>
          <xdr:colOff>323850</xdr:colOff>
          <xdr:row>589818</xdr:row>
          <xdr:rowOff>47625</xdr:rowOff>
        </xdr:to>
        <xdr:sp macro="" textlink="">
          <xdr:nvSpPr>
            <xdr:cNvPr id="3306" name="Object 234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655349</xdr:row>
          <xdr:rowOff>95250</xdr:rowOff>
        </xdr:from>
        <xdr:to>
          <xdr:col>3592</xdr:col>
          <xdr:colOff>323850</xdr:colOff>
          <xdr:row>655354</xdr:row>
          <xdr:rowOff>47625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720885</xdr:row>
          <xdr:rowOff>95250</xdr:rowOff>
        </xdr:from>
        <xdr:to>
          <xdr:col>3592</xdr:col>
          <xdr:colOff>323850</xdr:colOff>
          <xdr:row>720890</xdr:row>
          <xdr:rowOff>47625</xdr:rowOff>
        </xdr:to>
        <xdr:sp macro="" textlink="">
          <xdr:nvSpPr>
            <xdr:cNvPr id="3308" name="Object 236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786421</xdr:row>
          <xdr:rowOff>95250</xdr:rowOff>
        </xdr:from>
        <xdr:to>
          <xdr:col>3592</xdr:col>
          <xdr:colOff>323850</xdr:colOff>
          <xdr:row>786426</xdr:row>
          <xdr:rowOff>47625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851957</xdr:row>
          <xdr:rowOff>95250</xdr:rowOff>
        </xdr:from>
        <xdr:to>
          <xdr:col>3592</xdr:col>
          <xdr:colOff>323850</xdr:colOff>
          <xdr:row>851962</xdr:row>
          <xdr:rowOff>47625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917493</xdr:row>
          <xdr:rowOff>95250</xdr:rowOff>
        </xdr:from>
        <xdr:to>
          <xdr:col>3592</xdr:col>
          <xdr:colOff>323850</xdr:colOff>
          <xdr:row>917498</xdr:row>
          <xdr:rowOff>47625</xdr:rowOff>
        </xdr:to>
        <xdr:sp macro="" textlink="">
          <xdr:nvSpPr>
            <xdr:cNvPr id="3311" name="Object 239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983029</xdr:row>
          <xdr:rowOff>95250</xdr:rowOff>
        </xdr:from>
        <xdr:to>
          <xdr:col>3592</xdr:col>
          <xdr:colOff>323850</xdr:colOff>
          <xdr:row>983034</xdr:row>
          <xdr:rowOff>47625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10</xdr:row>
          <xdr:rowOff>95250</xdr:rowOff>
        </xdr:from>
        <xdr:to>
          <xdr:col>3848</xdr:col>
          <xdr:colOff>323850</xdr:colOff>
          <xdr:row>15</xdr:row>
          <xdr:rowOff>47625</xdr:rowOff>
        </xdr:to>
        <xdr:sp macro="" textlink="">
          <xdr:nvSpPr>
            <xdr:cNvPr id="3313" name="Object 241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65525</xdr:row>
          <xdr:rowOff>95250</xdr:rowOff>
        </xdr:from>
        <xdr:to>
          <xdr:col>3848</xdr:col>
          <xdr:colOff>323850</xdr:colOff>
          <xdr:row>65530</xdr:row>
          <xdr:rowOff>47625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131061</xdr:row>
          <xdr:rowOff>95250</xdr:rowOff>
        </xdr:from>
        <xdr:to>
          <xdr:col>3848</xdr:col>
          <xdr:colOff>323850</xdr:colOff>
          <xdr:row>131066</xdr:row>
          <xdr:rowOff>47625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196597</xdr:row>
          <xdr:rowOff>95250</xdr:rowOff>
        </xdr:from>
        <xdr:to>
          <xdr:col>3848</xdr:col>
          <xdr:colOff>323850</xdr:colOff>
          <xdr:row>196602</xdr:row>
          <xdr:rowOff>47625</xdr:rowOff>
        </xdr:to>
        <xdr:sp macro="" textlink="">
          <xdr:nvSpPr>
            <xdr:cNvPr id="3316" name="Object 244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262133</xdr:row>
          <xdr:rowOff>95250</xdr:rowOff>
        </xdr:from>
        <xdr:to>
          <xdr:col>3848</xdr:col>
          <xdr:colOff>323850</xdr:colOff>
          <xdr:row>262138</xdr:row>
          <xdr:rowOff>47625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327669</xdr:row>
          <xdr:rowOff>95250</xdr:rowOff>
        </xdr:from>
        <xdr:to>
          <xdr:col>3848</xdr:col>
          <xdr:colOff>323850</xdr:colOff>
          <xdr:row>327674</xdr:row>
          <xdr:rowOff>47625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393205</xdr:row>
          <xdr:rowOff>95250</xdr:rowOff>
        </xdr:from>
        <xdr:to>
          <xdr:col>3848</xdr:col>
          <xdr:colOff>323850</xdr:colOff>
          <xdr:row>393210</xdr:row>
          <xdr:rowOff>47625</xdr:rowOff>
        </xdr:to>
        <xdr:sp macro="" textlink="">
          <xdr:nvSpPr>
            <xdr:cNvPr id="3319" name="Object 247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458741</xdr:row>
          <xdr:rowOff>95250</xdr:rowOff>
        </xdr:from>
        <xdr:to>
          <xdr:col>3848</xdr:col>
          <xdr:colOff>323850</xdr:colOff>
          <xdr:row>458746</xdr:row>
          <xdr:rowOff>47625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524277</xdr:row>
          <xdr:rowOff>95250</xdr:rowOff>
        </xdr:from>
        <xdr:to>
          <xdr:col>3848</xdr:col>
          <xdr:colOff>323850</xdr:colOff>
          <xdr:row>524282</xdr:row>
          <xdr:rowOff>47625</xdr:rowOff>
        </xdr:to>
        <xdr:sp macro="" textlink="">
          <xdr:nvSpPr>
            <xdr:cNvPr id="3321" name="Object 249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589813</xdr:row>
          <xdr:rowOff>95250</xdr:rowOff>
        </xdr:from>
        <xdr:to>
          <xdr:col>3848</xdr:col>
          <xdr:colOff>323850</xdr:colOff>
          <xdr:row>589818</xdr:row>
          <xdr:rowOff>47625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655349</xdr:row>
          <xdr:rowOff>95250</xdr:rowOff>
        </xdr:from>
        <xdr:to>
          <xdr:col>3848</xdr:col>
          <xdr:colOff>323850</xdr:colOff>
          <xdr:row>655354</xdr:row>
          <xdr:rowOff>47625</xdr:rowOff>
        </xdr:to>
        <xdr:sp macro="" textlink="">
          <xdr:nvSpPr>
            <xdr:cNvPr id="3323" name="Object 251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720885</xdr:row>
          <xdr:rowOff>95250</xdr:rowOff>
        </xdr:from>
        <xdr:to>
          <xdr:col>3848</xdr:col>
          <xdr:colOff>323850</xdr:colOff>
          <xdr:row>720890</xdr:row>
          <xdr:rowOff>47625</xdr:rowOff>
        </xdr:to>
        <xdr:sp macro="" textlink="">
          <xdr:nvSpPr>
            <xdr:cNvPr id="3324" name="Object 252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786421</xdr:row>
          <xdr:rowOff>95250</xdr:rowOff>
        </xdr:from>
        <xdr:to>
          <xdr:col>3848</xdr:col>
          <xdr:colOff>323850</xdr:colOff>
          <xdr:row>786426</xdr:row>
          <xdr:rowOff>47625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851957</xdr:row>
          <xdr:rowOff>95250</xdr:rowOff>
        </xdr:from>
        <xdr:to>
          <xdr:col>3848</xdr:col>
          <xdr:colOff>323850</xdr:colOff>
          <xdr:row>851962</xdr:row>
          <xdr:rowOff>47625</xdr:rowOff>
        </xdr:to>
        <xdr:sp macro="" textlink="">
          <xdr:nvSpPr>
            <xdr:cNvPr id="3326" name="Object 254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917493</xdr:row>
          <xdr:rowOff>95250</xdr:rowOff>
        </xdr:from>
        <xdr:to>
          <xdr:col>3848</xdr:col>
          <xdr:colOff>323850</xdr:colOff>
          <xdr:row>917498</xdr:row>
          <xdr:rowOff>47625</xdr:rowOff>
        </xdr:to>
        <xdr:sp macro="" textlink="">
          <xdr:nvSpPr>
            <xdr:cNvPr id="3327" name="Object 255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983029</xdr:row>
          <xdr:rowOff>95250</xdr:rowOff>
        </xdr:from>
        <xdr:to>
          <xdr:col>3848</xdr:col>
          <xdr:colOff>323850</xdr:colOff>
          <xdr:row>983034</xdr:row>
          <xdr:rowOff>47625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10</xdr:row>
          <xdr:rowOff>95250</xdr:rowOff>
        </xdr:from>
        <xdr:to>
          <xdr:col>4104</xdr:col>
          <xdr:colOff>323850</xdr:colOff>
          <xdr:row>15</xdr:row>
          <xdr:rowOff>47625</xdr:rowOff>
        </xdr:to>
        <xdr:sp macro="" textlink="">
          <xdr:nvSpPr>
            <xdr:cNvPr id="3329" name="Object 257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65525</xdr:row>
          <xdr:rowOff>95250</xdr:rowOff>
        </xdr:from>
        <xdr:to>
          <xdr:col>4104</xdr:col>
          <xdr:colOff>323850</xdr:colOff>
          <xdr:row>65530</xdr:row>
          <xdr:rowOff>47625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131061</xdr:row>
          <xdr:rowOff>95250</xdr:rowOff>
        </xdr:from>
        <xdr:to>
          <xdr:col>4104</xdr:col>
          <xdr:colOff>323850</xdr:colOff>
          <xdr:row>131066</xdr:row>
          <xdr:rowOff>47625</xdr:rowOff>
        </xdr:to>
        <xdr:sp macro="" textlink="">
          <xdr:nvSpPr>
            <xdr:cNvPr id="3331" name="Object 259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196597</xdr:row>
          <xdr:rowOff>95250</xdr:rowOff>
        </xdr:from>
        <xdr:to>
          <xdr:col>4104</xdr:col>
          <xdr:colOff>323850</xdr:colOff>
          <xdr:row>196602</xdr:row>
          <xdr:rowOff>47625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262133</xdr:row>
          <xdr:rowOff>95250</xdr:rowOff>
        </xdr:from>
        <xdr:to>
          <xdr:col>4104</xdr:col>
          <xdr:colOff>323850</xdr:colOff>
          <xdr:row>262138</xdr:row>
          <xdr:rowOff>47625</xdr:rowOff>
        </xdr:to>
        <xdr:sp macro="" textlink="">
          <xdr:nvSpPr>
            <xdr:cNvPr id="3333" name="Object 261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327669</xdr:row>
          <xdr:rowOff>95250</xdr:rowOff>
        </xdr:from>
        <xdr:to>
          <xdr:col>4104</xdr:col>
          <xdr:colOff>323850</xdr:colOff>
          <xdr:row>327674</xdr:row>
          <xdr:rowOff>47625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393205</xdr:row>
          <xdr:rowOff>95250</xdr:rowOff>
        </xdr:from>
        <xdr:to>
          <xdr:col>4104</xdr:col>
          <xdr:colOff>323850</xdr:colOff>
          <xdr:row>393210</xdr:row>
          <xdr:rowOff>47625</xdr:rowOff>
        </xdr:to>
        <xdr:sp macro="" textlink="">
          <xdr:nvSpPr>
            <xdr:cNvPr id="3335" name="Object 263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458741</xdr:row>
          <xdr:rowOff>95250</xdr:rowOff>
        </xdr:from>
        <xdr:to>
          <xdr:col>4104</xdr:col>
          <xdr:colOff>323850</xdr:colOff>
          <xdr:row>458746</xdr:row>
          <xdr:rowOff>47625</xdr:rowOff>
        </xdr:to>
        <xdr:sp macro="" textlink="">
          <xdr:nvSpPr>
            <xdr:cNvPr id="3336" name="Object 264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524277</xdr:row>
          <xdr:rowOff>95250</xdr:rowOff>
        </xdr:from>
        <xdr:to>
          <xdr:col>4104</xdr:col>
          <xdr:colOff>323850</xdr:colOff>
          <xdr:row>524282</xdr:row>
          <xdr:rowOff>47625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589813</xdr:row>
          <xdr:rowOff>95250</xdr:rowOff>
        </xdr:from>
        <xdr:to>
          <xdr:col>4104</xdr:col>
          <xdr:colOff>323850</xdr:colOff>
          <xdr:row>589818</xdr:row>
          <xdr:rowOff>47625</xdr:rowOff>
        </xdr:to>
        <xdr:sp macro="" textlink="">
          <xdr:nvSpPr>
            <xdr:cNvPr id="3338" name="Object 266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655349</xdr:row>
          <xdr:rowOff>95250</xdr:rowOff>
        </xdr:from>
        <xdr:to>
          <xdr:col>4104</xdr:col>
          <xdr:colOff>323850</xdr:colOff>
          <xdr:row>655354</xdr:row>
          <xdr:rowOff>47625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720885</xdr:row>
          <xdr:rowOff>95250</xdr:rowOff>
        </xdr:from>
        <xdr:to>
          <xdr:col>4104</xdr:col>
          <xdr:colOff>323850</xdr:colOff>
          <xdr:row>720890</xdr:row>
          <xdr:rowOff>47625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786421</xdr:row>
          <xdr:rowOff>95250</xdr:rowOff>
        </xdr:from>
        <xdr:to>
          <xdr:col>4104</xdr:col>
          <xdr:colOff>323850</xdr:colOff>
          <xdr:row>786426</xdr:row>
          <xdr:rowOff>47625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851957</xdr:row>
          <xdr:rowOff>95250</xdr:rowOff>
        </xdr:from>
        <xdr:to>
          <xdr:col>4104</xdr:col>
          <xdr:colOff>323850</xdr:colOff>
          <xdr:row>851962</xdr:row>
          <xdr:rowOff>47625</xdr:rowOff>
        </xdr:to>
        <xdr:sp macro="" textlink="">
          <xdr:nvSpPr>
            <xdr:cNvPr id="3342" name="Object 270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917493</xdr:row>
          <xdr:rowOff>95250</xdr:rowOff>
        </xdr:from>
        <xdr:to>
          <xdr:col>4104</xdr:col>
          <xdr:colOff>323850</xdr:colOff>
          <xdr:row>917498</xdr:row>
          <xdr:rowOff>47625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983029</xdr:row>
          <xdr:rowOff>95250</xdr:rowOff>
        </xdr:from>
        <xdr:to>
          <xdr:col>4104</xdr:col>
          <xdr:colOff>323850</xdr:colOff>
          <xdr:row>983034</xdr:row>
          <xdr:rowOff>47625</xdr:rowOff>
        </xdr:to>
        <xdr:sp macro="" textlink="">
          <xdr:nvSpPr>
            <xdr:cNvPr id="3344" name="Object 272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10</xdr:row>
          <xdr:rowOff>95250</xdr:rowOff>
        </xdr:from>
        <xdr:to>
          <xdr:col>4360</xdr:col>
          <xdr:colOff>323850</xdr:colOff>
          <xdr:row>15</xdr:row>
          <xdr:rowOff>47625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65525</xdr:row>
          <xdr:rowOff>95250</xdr:rowOff>
        </xdr:from>
        <xdr:to>
          <xdr:col>4360</xdr:col>
          <xdr:colOff>323850</xdr:colOff>
          <xdr:row>65530</xdr:row>
          <xdr:rowOff>47625</xdr:rowOff>
        </xdr:to>
        <xdr:sp macro="" textlink="">
          <xdr:nvSpPr>
            <xdr:cNvPr id="3346" name="Object 274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131061</xdr:row>
          <xdr:rowOff>95250</xdr:rowOff>
        </xdr:from>
        <xdr:to>
          <xdr:col>4360</xdr:col>
          <xdr:colOff>323850</xdr:colOff>
          <xdr:row>131066</xdr:row>
          <xdr:rowOff>47625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196597</xdr:row>
          <xdr:rowOff>95250</xdr:rowOff>
        </xdr:from>
        <xdr:to>
          <xdr:col>4360</xdr:col>
          <xdr:colOff>323850</xdr:colOff>
          <xdr:row>196602</xdr:row>
          <xdr:rowOff>47625</xdr:rowOff>
        </xdr:to>
        <xdr:sp macro="" textlink="">
          <xdr:nvSpPr>
            <xdr:cNvPr id="3348" name="Object 276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262133</xdr:row>
          <xdr:rowOff>95250</xdr:rowOff>
        </xdr:from>
        <xdr:to>
          <xdr:col>4360</xdr:col>
          <xdr:colOff>323850</xdr:colOff>
          <xdr:row>262138</xdr:row>
          <xdr:rowOff>47625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327669</xdr:row>
          <xdr:rowOff>95250</xdr:rowOff>
        </xdr:from>
        <xdr:to>
          <xdr:col>4360</xdr:col>
          <xdr:colOff>323850</xdr:colOff>
          <xdr:row>327674</xdr:row>
          <xdr:rowOff>47625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393205</xdr:row>
          <xdr:rowOff>95250</xdr:rowOff>
        </xdr:from>
        <xdr:to>
          <xdr:col>4360</xdr:col>
          <xdr:colOff>323850</xdr:colOff>
          <xdr:row>393210</xdr:row>
          <xdr:rowOff>47625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458741</xdr:row>
          <xdr:rowOff>95250</xdr:rowOff>
        </xdr:from>
        <xdr:to>
          <xdr:col>4360</xdr:col>
          <xdr:colOff>323850</xdr:colOff>
          <xdr:row>458746</xdr:row>
          <xdr:rowOff>47625</xdr:rowOff>
        </xdr:to>
        <xdr:sp macro="" textlink="">
          <xdr:nvSpPr>
            <xdr:cNvPr id="3352" name="Object 280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524277</xdr:row>
          <xdr:rowOff>95250</xdr:rowOff>
        </xdr:from>
        <xdr:to>
          <xdr:col>4360</xdr:col>
          <xdr:colOff>323850</xdr:colOff>
          <xdr:row>524282</xdr:row>
          <xdr:rowOff>47625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589813</xdr:row>
          <xdr:rowOff>95250</xdr:rowOff>
        </xdr:from>
        <xdr:to>
          <xdr:col>4360</xdr:col>
          <xdr:colOff>323850</xdr:colOff>
          <xdr:row>589818</xdr:row>
          <xdr:rowOff>47625</xdr:rowOff>
        </xdr:to>
        <xdr:sp macro="" textlink="">
          <xdr:nvSpPr>
            <xdr:cNvPr id="3354" name="Object 282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655349</xdr:row>
          <xdr:rowOff>95250</xdr:rowOff>
        </xdr:from>
        <xdr:to>
          <xdr:col>4360</xdr:col>
          <xdr:colOff>323850</xdr:colOff>
          <xdr:row>655354</xdr:row>
          <xdr:rowOff>47625</xdr:rowOff>
        </xdr:to>
        <xdr:sp macro="" textlink="">
          <xdr:nvSpPr>
            <xdr:cNvPr id="3355" name="Object 283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720885</xdr:row>
          <xdr:rowOff>95250</xdr:rowOff>
        </xdr:from>
        <xdr:to>
          <xdr:col>4360</xdr:col>
          <xdr:colOff>323850</xdr:colOff>
          <xdr:row>720890</xdr:row>
          <xdr:rowOff>47625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786421</xdr:row>
          <xdr:rowOff>95250</xdr:rowOff>
        </xdr:from>
        <xdr:to>
          <xdr:col>4360</xdr:col>
          <xdr:colOff>323850</xdr:colOff>
          <xdr:row>786426</xdr:row>
          <xdr:rowOff>47625</xdr:rowOff>
        </xdr:to>
        <xdr:sp macro="" textlink="">
          <xdr:nvSpPr>
            <xdr:cNvPr id="3357" name="Object 28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851957</xdr:row>
          <xdr:rowOff>95250</xdr:rowOff>
        </xdr:from>
        <xdr:to>
          <xdr:col>4360</xdr:col>
          <xdr:colOff>323850</xdr:colOff>
          <xdr:row>851962</xdr:row>
          <xdr:rowOff>47625</xdr:rowOff>
        </xdr:to>
        <xdr:sp macro="" textlink="">
          <xdr:nvSpPr>
            <xdr:cNvPr id="3358" name="Object 286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917493</xdr:row>
          <xdr:rowOff>95250</xdr:rowOff>
        </xdr:from>
        <xdr:to>
          <xdr:col>4360</xdr:col>
          <xdr:colOff>323850</xdr:colOff>
          <xdr:row>917498</xdr:row>
          <xdr:rowOff>47625</xdr:rowOff>
        </xdr:to>
        <xdr:sp macro="" textlink="">
          <xdr:nvSpPr>
            <xdr:cNvPr id="3359" name="Object 287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983029</xdr:row>
          <xdr:rowOff>95250</xdr:rowOff>
        </xdr:from>
        <xdr:to>
          <xdr:col>4360</xdr:col>
          <xdr:colOff>323850</xdr:colOff>
          <xdr:row>983034</xdr:row>
          <xdr:rowOff>47625</xdr:rowOff>
        </xdr:to>
        <xdr:sp macro="" textlink="">
          <xdr:nvSpPr>
            <xdr:cNvPr id="3360" name="Object 288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10</xdr:row>
          <xdr:rowOff>95250</xdr:rowOff>
        </xdr:from>
        <xdr:to>
          <xdr:col>4616</xdr:col>
          <xdr:colOff>323850</xdr:colOff>
          <xdr:row>15</xdr:row>
          <xdr:rowOff>47625</xdr:rowOff>
        </xdr:to>
        <xdr:sp macro="" textlink="">
          <xdr:nvSpPr>
            <xdr:cNvPr id="3361" name="Object 289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65525</xdr:row>
          <xdr:rowOff>95250</xdr:rowOff>
        </xdr:from>
        <xdr:to>
          <xdr:col>4616</xdr:col>
          <xdr:colOff>323850</xdr:colOff>
          <xdr:row>65530</xdr:row>
          <xdr:rowOff>47625</xdr:rowOff>
        </xdr:to>
        <xdr:sp macro="" textlink="">
          <xdr:nvSpPr>
            <xdr:cNvPr id="3362" name="Object 290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131061</xdr:row>
          <xdr:rowOff>95250</xdr:rowOff>
        </xdr:from>
        <xdr:to>
          <xdr:col>4616</xdr:col>
          <xdr:colOff>323850</xdr:colOff>
          <xdr:row>131066</xdr:row>
          <xdr:rowOff>47625</xdr:rowOff>
        </xdr:to>
        <xdr:sp macro="" textlink="">
          <xdr:nvSpPr>
            <xdr:cNvPr id="3363" name="Object 291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196597</xdr:row>
          <xdr:rowOff>95250</xdr:rowOff>
        </xdr:from>
        <xdr:to>
          <xdr:col>4616</xdr:col>
          <xdr:colOff>323850</xdr:colOff>
          <xdr:row>196602</xdr:row>
          <xdr:rowOff>47625</xdr:rowOff>
        </xdr:to>
        <xdr:sp macro="" textlink="">
          <xdr:nvSpPr>
            <xdr:cNvPr id="3364" name="Object 292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262133</xdr:row>
          <xdr:rowOff>95250</xdr:rowOff>
        </xdr:from>
        <xdr:to>
          <xdr:col>4616</xdr:col>
          <xdr:colOff>323850</xdr:colOff>
          <xdr:row>262138</xdr:row>
          <xdr:rowOff>47625</xdr:rowOff>
        </xdr:to>
        <xdr:sp macro="" textlink="">
          <xdr:nvSpPr>
            <xdr:cNvPr id="3365" name="Object 293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327669</xdr:row>
          <xdr:rowOff>95250</xdr:rowOff>
        </xdr:from>
        <xdr:to>
          <xdr:col>4616</xdr:col>
          <xdr:colOff>323850</xdr:colOff>
          <xdr:row>327674</xdr:row>
          <xdr:rowOff>47625</xdr:rowOff>
        </xdr:to>
        <xdr:sp macro="" textlink="">
          <xdr:nvSpPr>
            <xdr:cNvPr id="3366" name="Object 294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393205</xdr:row>
          <xdr:rowOff>95250</xdr:rowOff>
        </xdr:from>
        <xdr:to>
          <xdr:col>4616</xdr:col>
          <xdr:colOff>323850</xdr:colOff>
          <xdr:row>393210</xdr:row>
          <xdr:rowOff>47625</xdr:rowOff>
        </xdr:to>
        <xdr:sp macro="" textlink="">
          <xdr:nvSpPr>
            <xdr:cNvPr id="3367" name="Object 295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458741</xdr:row>
          <xdr:rowOff>95250</xdr:rowOff>
        </xdr:from>
        <xdr:to>
          <xdr:col>4616</xdr:col>
          <xdr:colOff>323850</xdr:colOff>
          <xdr:row>458746</xdr:row>
          <xdr:rowOff>47625</xdr:rowOff>
        </xdr:to>
        <xdr:sp macro="" textlink="">
          <xdr:nvSpPr>
            <xdr:cNvPr id="3368" name="Object 296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524277</xdr:row>
          <xdr:rowOff>95250</xdr:rowOff>
        </xdr:from>
        <xdr:to>
          <xdr:col>4616</xdr:col>
          <xdr:colOff>323850</xdr:colOff>
          <xdr:row>524282</xdr:row>
          <xdr:rowOff>47625</xdr:rowOff>
        </xdr:to>
        <xdr:sp macro="" textlink="">
          <xdr:nvSpPr>
            <xdr:cNvPr id="3369" name="Object 297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589813</xdr:row>
          <xdr:rowOff>95250</xdr:rowOff>
        </xdr:from>
        <xdr:to>
          <xdr:col>4616</xdr:col>
          <xdr:colOff>323850</xdr:colOff>
          <xdr:row>589818</xdr:row>
          <xdr:rowOff>47625</xdr:rowOff>
        </xdr:to>
        <xdr:sp macro="" textlink="">
          <xdr:nvSpPr>
            <xdr:cNvPr id="3370" name="Object 298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655349</xdr:row>
          <xdr:rowOff>95250</xdr:rowOff>
        </xdr:from>
        <xdr:to>
          <xdr:col>4616</xdr:col>
          <xdr:colOff>323850</xdr:colOff>
          <xdr:row>655354</xdr:row>
          <xdr:rowOff>47625</xdr:rowOff>
        </xdr:to>
        <xdr:sp macro="" textlink="">
          <xdr:nvSpPr>
            <xdr:cNvPr id="3371" name="Object 299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720885</xdr:row>
          <xdr:rowOff>95250</xdr:rowOff>
        </xdr:from>
        <xdr:to>
          <xdr:col>4616</xdr:col>
          <xdr:colOff>323850</xdr:colOff>
          <xdr:row>720890</xdr:row>
          <xdr:rowOff>47625</xdr:rowOff>
        </xdr:to>
        <xdr:sp macro="" textlink="">
          <xdr:nvSpPr>
            <xdr:cNvPr id="3372" name="Object 300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786421</xdr:row>
          <xdr:rowOff>95250</xdr:rowOff>
        </xdr:from>
        <xdr:to>
          <xdr:col>4616</xdr:col>
          <xdr:colOff>323850</xdr:colOff>
          <xdr:row>786426</xdr:row>
          <xdr:rowOff>47625</xdr:rowOff>
        </xdr:to>
        <xdr:sp macro="" textlink="">
          <xdr:nvSpPr>
            <xdr:cNvPr id="3373" name="Object 301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851957</xdr:row>
          <xdr:rowOff>95250</xdr:rowOff>
        </xdr:from>
        <xdr:to>
          <xdr:col>4616</xdr:col>
          <xdr:colOff>323850</xdr:colOff>
          <xdr:row>851962</xdr:row>
          <xdr:rowOff>47625</xdr:rowOff>
        </xdr:to>
        <xdr:sp macro="" textlink="">
          <xdr:nvSpPr>
            <xdr:cNvPr id="3374" name="Object 302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917493</xdr:row>
          <xdr:rowOff>95250</xdr:rowOff>
        </xdr:from>
        <xdr:to>
          <xdr:col>4616</xdr:col>
          <xdr:colOff>323850</xdr:colOff>
          <xdr:row>917498</xdr:row>
          <xdr:rowOff>47625</xdr:rowOff>
        </xdr:to>
        <xdr:sp macro="" textlink="">
          <xdr:nvSpPr>
            <xdr:cNvPr id="3375" name="Object 303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983029</xdr:row>
          <xdr:rowOff>95250</xdr:rowOff>
        </xdr:from>
        <xdr:to>
          <xdr:col>4616</xdr:col>
          <xdr:colOff>323850</xdr:colOff>
          <xdr:row>983034</xdr:row>
          <xdr:rowOff>47625</xdr:rowOff>
        </xdr:to>
        <xdr:sp macro="" textlink="">
          <xdr:nvSpPr>
            <xdr:cNvPr id="3376" name="Object 304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10</xdr:row>
          <xdr:rowOff>95250</xdr:rowOff>
        </xdr:from>
        <xdr:to>
          <xdr:col>4872</xdr:col>
          <xdr:colOff>323850</xdr:colOff>
          <xdr:row>15</xdr:row>
          <xdr:rowOff>47625</xdr:rowOff>
        </xdr:to>
        <xdr:sp macro="" textlink="">
          <xdr:nvSpPr>
            <xdr:cNvPr id="3377" name="Object 305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65525</xdr:row>
          <xdr:rowOff>95250</xdr:rowOff>
        </xdr:from>
        <xdr:to>
          <xdr:col>4872</xdr:col>
          <xdr:colOff>323850</xdr:colOff>
          <xdr:row>65530</xdr:row>
          <xdr:rowOff>47625</xdr:rowOff>
        </xdr:to>
        <xdr:sp macro="" textlink="">
          <xdr:nvSpPr>
            <xdr:cNvPr id="3378" name="Object 306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131061</xdr:row>
          <xdr:rowOff>95250</xdr:rowOff>
        </xdr:from>
        <xdr:to>
          <xdr:col>4872</xdr:col>
          <xdr:colOff>323850</xdr:colOff>
          <xdr:row>131066</xdr:row>
          <xdr:rowOff>47625</xdr:rowOff>
        </xdr:to>
        <xdr:sp macro="" textlink="">
          <xdr:nvSpPr>
            <xdr:cNvPr id="3379" name="Object 307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196597</xdr:row>
          <xdr:rowOff>95250</xdr:rowOff>
        </xdr:from>
        <xdr:to>
          <xdr:col>4872</xdr:col>
          <xdr:colOff>323850</xdr:colOff>
          <xdr:row>196602</xdr:row>
          <xdr:rowOff>47625</xdr:rowOff>
        </xdr:to>
        <xdr:sp macro="" textlink="">
          <xdr:nvSpPr>
            <xdr:cNvPr id="3380" name="Object 308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262133</xdr:row>
          <xdr:rowOff>95250</xdr:rowOff>
        </xdr:from>
        <xdr:to>
          <xdr:col>4872</xdr:col>
          <xdr:colOff>323850</xdr:colOff>
          <xdr:row>262138</xdr:row>
          <xdr:rowOff>47625</xdr:rowOff>
        </xdr:to>
        <xdr:sp macro="" textlink="">
          <xdr:nvSpPr>
            <xdr:cNvPr id="3381" name="Object 309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327669</xdr:row>
          <xdr:rowOff>95250</xdr:rowOff>
        </xdr:from>
        <xdr:to>
          <xdr:col>4872</xdr:col>
          <xdr:colOff>323850</xdr:colOff>
          <xdr:row>327674</xdr:row>
          <xdr:rowOff>47625</xdr:rowOff>
        </xdr:to>
        <xdr:sp macro="" textlink="">
          <xdr:nvSpPr>
            <xdr:cNvPr id="3382" name="Object 310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393205</xdr:row>
          <xdr:rowOff>95250</xdr:rowOff>
        </xdr:from>
        <xdr:to>
          <xdr:col>4872</xdr:col>
          <xdr:colOff>323850</xdr:colOff>
          <xdr:row>393210</xdr:row>
          <xdr:rowOff>47625</xdr:rowOff>
        </xdr:to>
        <xdr:sp macro="" textlink="">
          <xdr:nvSpPr>
            <xdr:cNvPr id="3383" name="Object 311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458741</xdr:row>
          <xdr:rowOff>95250</xdr:rowOff>
        </xdr:from>
        <xdr:to>
          <xdr:col>4872</xdr:col>
          <xdr:colOff>323850</xdr:colOff>
          <xdr:row>458746</xdr:row>
          <xdr:rowOff>47625</xdr:rowOff>
        </xdr:to>
        <xdr:sp macro="" textlink="">
          <xdr:nvSpPr>
            <xdr:cNvPr id="3384" name="Object 312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524277</xdr:row>
          <xdr:rowOff>95250</xdr:rowOff>
        </xdr:from>
        <xdr:to>
          <xdr:col>4872</xdr:col>
          <xdr:colOff>323850</xdr:colOff>
          <xdr:row>524282</xdr:row>
          <xdr:rowOff>47625</xdr:rowOff>
        </xdr:to>
        <xdr:sp macro="" textlink="">
          <xdr:nvSpPr>
            <xdr:cNvPr id="3385" name="Object 313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589813</xdr:row>
          <xdr:rowOff>95250</xdr:rowOff>
        </xdr:from>
        <xdr:to>
          <xdr:col>4872</xdr:col>
          <xdr:colOff>323850</xdr:colOff>
          <xdr:row>589818</xdr:row>
          <xdr:rowOff>47625</xdr:rowOff>
        </xdr:to>
        <xdr:sp macro="" textlink="">
          <xdr:nvSpPr>
            <xdr:cNvPr id="3386" name="Object 314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655349</xdr:row>
          <xdr:rowOff>95250</xdr:rowOff>
        </xdr:from>
        <xdr:to>
          <xdr:col>4872</xdr:col>
          <xdr:colOff>323850</xdr:colOff>
          <xdr:row>655354</xdr:row>
          <xdr:rowOff>47625</xdr:rowOff>
        </xdr:to>
        <xdr:sp macro="" textlink="">
          <xdr:nvSpPr>
            <xdr:cNvPr id="3387" name="Object 315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720885</xdr:row>
          <xdr:rowOff>95250</xdr:rowOff>
        </xdr:from>
        <xdr:to>
          <xdr:col>4872</xdr:col>
          <xdr:colOff>323850</xdr:colOff>
          <xdr:row>720890</xdr:row>
          <xdr:rowOff>47625</xdr:rowOff>
        </xdr:to>
        <xdr:sp macro="" textlink="">
          <xdr:nvSpPr>
            <xdr:cNvPr id="3388" name="Object 316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786421</xdr:row>
          <xdr:rowOff>95250</xdr:rowOff>
        </xdr:from>
        <xdr:to>
          <xdr:col>4872</xdr:col>
          <xdr:colOff>323850</xdr:colOff>
          <xdr:row>786426</xdr:row>
          <xdr:rowOff>47625</xdr:rowOff>
        </xdr:to>
        <xdr:sp macro="" textlink="">
          <xdr:nvSpPr>
            <xdr:cNvPr id="3389" name="Object 317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851957</xdr:row>
          <xdr:rowOff>95250</xdr:rowOff>
        </xdr:from>
        <xdr:to>
          <xdr:col>4872</xdr:col>
          <xdr:colOff>323850</xdr:colOff>
          <xdr:row>851962</xdr:row>
          <xdr:rowOff>47625</xdr:rowOff>
        </xdr:to>
        <xdr:sp macro="" textlink="">
          <xdr:nvSpPr>
            <xdr:cNvPr id="3390" name="Object 318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917493</xdr:row>
          <xdr:rowOff>95250</xdr:rowOff>
        </xdr:from>
        <xdr:to>
          <xdr:col>4872</xdr:col>
          <xdr:colOff>323850</xdr:colOff>
          <xdr:row>917498</xdr:row>
          <xdr:rowOff>47625</xdr:rowOff>
        </xdr:to>
        <xdr:sp macro="" textlink="">
          <xdr:nvSpPr>
            <xdr:cNvPr id="3391" name="Object 319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983029</xdr:row>
          <xdr:rowOff>95250</xdr:rowOff>
        </xdr:from>
        <xdr:to>
          <xdr:col>4872</xdr:col>
          <xdr:colOff>323850</xdr:colOff>
          <xdr:row>983034</xdr:row>
          <xdr:rowOff>47625</xdr:rowOff>
        </xdr:to>
        <xdr:sp macro="" textlink="">
          <xdr:nvSpPr>
            <xdr:cNvPr id="3392" name="Object 320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10</xdr:row>
          <xdr:rowOff>95250</xdr:rowOff>
        </xdr:from>
        <xdr:to>
          <xdr:col>5128</xdr:col>
          <xdr:colOff>323850</xdr:colOff>
          <xdr:row>15</xdr:row>
          <xdr:rowOff>47625</xdr:rowOff>
        </xdr:to>
        <xdr:sp macro="" textlink="">
          <xdr:nvSpPr>
            <xdr:cNvPr id="3393" name="Object 321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65525</xdr:row>
          <xdr:rowOff>95250</xdr:rowOff>
        </xdr:from>
        <xdr:to>
          <xdr:col>5128</xdr:col>
          <xdr:colOff>323850</xdr:colOff>
          <xdr:row>65530</xdr:row>
          <xdr:rowOff>47625</xdr:rowOff>
        </xdr:to>
        <xdr:sp macro="" textlink="">
          <xdr:nvSpPr>
            <xdr:cNvPr id="3394" name="Object 322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131061</xdr:row>
          <xdr:rowOff>95250</xdr:rowOff>
        </xdr:from>
        <xdr:to>
          <xdr:col>5128</xdr:col>
          <xdr:colOff>323850</xdr:colOff>
          <xdr:row>131066</xdr:row>
          <xdr:rowOff>47625</xdr:rowOff>
        </xdr:to>
        <xdr:sp macro="" textlink="">
          <xdr:nvSpPr>
            <xdr:cNvPr id="3395" name="Object 323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196597</xdr:row>
          <xdr:rowOff>95250</xdr:rowOff>
        </xdr:from>
        <xdr:to>
          <xdr:col>5128</xdr:col>
          <xdr:colOff>323850</xdr:colOff>
          <xdr:row>196602</xdr:row>
          <xdr:rowOff>47625</xdr:rowOff>
        </xdr:to>
        <xdr:sp macro="" textlink="">
          <xdr:nvSpPr>
            <xdr:cNvPr id="3396" name="Object 324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262133</xdr:row>
          <xdr:rowOff>95250</xdr:rowOff>
        </xdr:from>
        <xdr:to>
          <xdr:col>5128</xdr:col>
          <xdr:colOff>323850</xdr:colOff>
          <xdr:row>262138</xdr:row>
          <xdr:rowOff>47625</xdr:rowOff>
        </xdr:to>
        <xdr:sp macro="" textlink="">
          <xdr:nvSpPr>
            <xdr:cNvPr id="3397" name="Object 325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327669</xdr:row>
          <xdr:rowOff>95250</xdr:rowOff>
        </xdr:from>
        <xdr:to>
          <xdr:col>5128</xdr:col>
          <xdr:colOff>323850</xdr:colOff>
          <xdr:row>327674</xdr:row>
          <xdr:rowOff>47625</xdr:rowOff>
        </xdr:to>
        <xdr:sp macro="" textlink="">
          <xdr:nvSpPr>
            <xdr:cNvPr id="3398" name="Object 326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393205</xdr:row>
          <xdr:rowOff>95250</xdr:rowOff>
        </xdr:from>
        <xdr:to>
          <xdr:col>5128</xdr:col>
          <xdr:colOff>323850</xdr:colOff>
          <xdr:row>393210</xdr:row>
          <xdr:rowOff>47625</xdr:rowOff>
        </xdr:to>
        <xdr:sp macro="" textlink="">
          <xdr:nvSpPr>
            <xdr:cNvPr id="3399" name="Object 327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458741</xdr:row>
          <xdr:rowOff>95250</xdr:rowOff>
        </xdr:from>
        <xdr:to>
          <xdr:col>5128</xdr:col>
          <xdr:colOff>323850</xdr:colOff>
          <xdr:row>458746</xdr:row>
          <xdr:rowOff>47625</xdr:rowOff>
        </xdr:to>
        <xdr:sp macro="" textlink="">
          <xdr:nvSpPr>
            <xdr:cNvPr id="3400" name="Object 328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524277</xdr:row>
          <xdr:rowOff>95250</xdr:rowOff>
        </xdr:from>
        <xdr:to>
          <xdr:col>5128</xdr:col>
          <xdr:colOff>323850</xdr:colOff>
          <xdr:row>524282</xdr:row>
          <xdr:rowOff>47625</xdr:rowOff>
        </xdr:to>
        <xdr:sp macro="" textlink="">
          <xdr:nvSpPr>
            <xdr:cNvPr id="3401" name="Object 329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589813</xdr:row>
          <xdr:rowOff>95250</xdr:rowOff>
        </xdr:from>
        <xdr:to>
          <xdr:col>5128</xdr:col>
          <xdr:colOff>323850</xdr:colOff>
          <xdr:row>589818</xdr:row>
          <xdr:rowOff>47625</xdr:rowOff>
        </xdr:to>
        <xdr:sp macro="" textlink="">
          <xdr:nvSpPr>
            <xdr:cNvPr id="3402" name="Object 330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655349</xdr:row>
          <xdr:rowOff>95250</xdr:rowOff>
        </xdr:from>
        <xdr:to>
          <xdr:col>5128</xdr:col>
          <xdr:colOff>323850</xdr:colOff>
          <xdr:row>655354</xdr:row>
          <xdr:rowOff>47625</xdr:rowOff>
        </xdr:to>
        <xdr:sp macro="" textlink="">
          <xdr:nvSpPr>
            <xdr:cNvPr id="3403" name="Object 331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720885</xdr:row>
          <xdr:rowOff>95250</xdr:rowOff>
        </xdr:from>
        <xdr:to>
          <xdr:col>5128</xdr:col>
          <xdr:colOff>323850</xdr:colOff>
          <xdr:row>720890</xdr:row>
          <xdr:rowOff>47625</xdr:rowOff>
        </xdr:to>
        <xdr:sp macro="" textlink="">
          <xdr:nvSpPr>
            <xdr:cNvPr id="3404" name="Object 332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786421</xdr:row>
          <xdr:rowOff>95250</xdr:rowOff>
        </xdr:from>
        <xdr:to>
          <xdr:col>5128</xdr:col>
          <xdr:colOff>323850</xdr:colOff>
          <xdr:row>786426</xdr:row>
          <xdr:rowOff>47625</xdr:rowOff>
        </xdr:to>
        <xdr:sp macro="" textlink="">
          <xdr:nvSpPr>
            <xdr:cNvPr id="3405" name="Object 333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851957</xdr:row>
          <xdr:rowOff>95250</xdr:rowOff>
        </xdr:from>
        <xdr:to>
          <xdr:col>5128</xdr:col>
          <xdr:colOff>323850</xdr:colOff>
          <xdr:row>851962</xdr:row>
          <xdr:rowOff>47625</xdr:rowOff>
        </xdr:to>
        <xdr:sp macro="" textlink="">
          <xdr:nvSpPr>
            <xdr:cNvPr id="3406" name="Object 334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917493</xdr:row>
          <xdr:rowOff>95250</xdr:rowOff>
        </xdr:from>
        <xdr:to>
          <xdr:col>5128</xdr:col>
          <xdr:colOff>323850</xdr:colOff>
          <xdr:row>917498</xdr:row>
          <xdr:rowOff>47625</xdr:rowOff>
        </xdr:to>
        <xdr:sp macro="" textlink="">
          <xdr:nvSpPr>
            <xdr:cNvPr id="3407" name="Object 335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983029</xdr:row>
          <xdr:rowOff>95250</xdr:rowOff>
        </xdr:from>
        <xdr:to>
          <xdr:col>5128</xdr:col>
          <xdr:colOff>323850</xdr:colOff>
          <xdr:row>983034</xdr:row>
          <xdr:rowOff>47625</xdr:rowOff>
        </xdr:to>
        <xdr:sp macro="" textlink="">
          <xdr:nvSpPr>
            <xdr:cNvPr id="3408" name="Object 336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10</xdr:row>
          <xdr:rowOff>95250</xdr:rowOff>
        </xdr:from>
        <xdr:to>
          <xdr:col>5384</xdr:col>
          <xdr:colOff>323850</xdr:colOff>
          <xdr:row>15</xdr:row>
          <xdr:rowOff>47625</xdr:rowOff>
        </xdr:to>
        <xdr:sp macro="" textlink="">
          <xdr:nvSpPr>
            <xdr:cNvPr id="3409" name="Object 337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65525</xdr:row>
          <xdr:rowOff>95250</xdr:rowOff>
        </xdr:from>
        <xdr:to>
          <xdr:col>5384</xdr:col>
          <xdr:colOff>323850</xdr:colOff>
          <xdr:row>65530</xdr:row>
          <xdr:rowOff>47625</xdr:rowOff>
        </xdr:to>
        <xdr:sp macro="" textlink="">
          <xdr:nvSpPr>
            <xdr:cNvPr id="3410" name="Object 338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131061</xdr:row>
          <xdr:rowOff>95250</xdr:rowOff>
        </xdr:from>
        <xdr:to>
          <xdr:col>5384</xdr:col>
          <xdr:colOff>323850</xdr:colOff>
          <xdr:row>131066</xdr:row>
          <xdr:rowOff>47625</xdr:rowOff>
        </xdr:to>
        <xdr:sp macro="" textlink="">
          <xdr:nvSpPr>
            <xdr:cNvPr id="3411" name="Object 339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196597</xdr:row>
          <xdr:rowOff>95250</xdr:rowOff>
        </xdr:from>
        <xdr:to>
          <xdr:col>5384</xdr:col>
          <xdr:colOff>323850</xdr:colOff>
          <xdr:row>196602</xdr:row>
          <xdr:rowOff>47625</xdr:rowOff>
        </xdr:to>
        <xdr:sp macro="" textlink="">
          <xdr:nvSpPr>
            <xdr:cNvPr id="3412" name="Object 340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262133</xdr:row>
          <xdr:rowOff>95250</xdr:rowOff>
        </xdr:from>
        <xdr:to>
          <xdr:col>5384</xdr:col>
          <xdr:colOff>323850</xdr:colOff>
          <xdr:row>262138</xdr:row>
          <xdr:rowOff>47625</xdr:rowOff>
        </xdr:to>
        <xdr:sp macro="" textlink="">
          <xdr:nvSpPr>
            <xdr:cNvPr id="3413" name="Object 341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327669</xdr:row>
          <xdr:rowOff>95250</xdr:rowOff>
        </xdr:from>
        <xdr:to>
          <xdr:col>5384</xdr:col>
          <xdr:colOff>323850</xdr:colOff>
          <xdr:row>327674</xdr:row>
          <xdr:rowOff>47625</xdr:rowOff>
        </xdr:to>
        <xdr:sp macro="" textlink="">
          <xdr:nvSpPr>
            <xdr:cNvPr id="3414" name="Object 342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393205</xdr:row>
          <xdr:rowOff>95250</xdr:rowOff>
        </xdr:from>
        <xdr:to>
          <xdr:col>5384</xdr:col>
          <xdr:colOff>323850</xdr:colOff>
          <xdr:row>393210</xdr:row>
          <xdr:rowOff>47625</xdr:rowOff>
        </xdr:to>
        <xdr:sp macro="" textlink="">
          <xdr:nvSpPr>
            <xdr:cNvPr id="3415" name="Object 343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458741</xdr:row>
          <xdr:rowOff>95250</xdr:rowOff>
        </xdr:from>
        <xdr:to>
          <xdr:col>5384</xdr:col>
          <xdr:colOff>323850</xdr:colOff>
          <xdr:row>458746</xdr:row>
          <xdr:rowOff>47625</xdr:rowOff>
        </xdr:to>
        <xdr:sp macro="" textlink="">
          <xdr:nvSpPr>
            <xdr:cNvPr id="3416" name="Object 344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524277</xdr:row>
          <xdr:rowOff>95250</xdr:rowOff>
        </xdr:from>
        <xdr:to>
          <xdr:col>5384</xdr:col>
          <xdr:colOff>323850</xdr:colOff>
          <xdr:row>524282</xdr:row>
          <xdr:rowOff>47625</xdr:rowOff>
        </xdr:to>
        <xdr:sp macro="" textlink="">
          <xdr:nvSpPr>
            <xdr:cNvPr id="3417" name="Object 345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589813</xdr:row>
          <xdr:rowOff>95250</xdr:rowOff>
        </xdr:from>
        <xdr:to>
          <xdr:col>5384</xdr:col>
          <xdr:colOff>323850</xdr:colOff>
          <xdr:row>589818</xdr:row>
          <xdr:rowOff>47625</xdr:rowOff>
        </xdr:to>
        <xdr:sp macro="" textlink="">
          <xdr:nvSpPr>
            <xdr:cNvPr id="3418" name="Object 346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655349</xdr:row>
          <xdr:rowOff>95250</xdr:rowOff>
        </xdr:from>
        <xdr:to>
          <xdr:col>5384</xdr:col>
          <xdr:colOff>323850</xdr:colOff>
          <xdr:row>655354</xdr:row>
          <xdr:rowOff>47625</xdr:rowOff>
        </xdr:to>
        <xdr:sp macro="" textlink="">
          <xdr:nvSpPr>
            <xdr:cNvPr id="3419" name="Object 347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720885</xdr:row>
          <xdr:rowOff>95250</xdr:rowOff>
        </xdr:from>
        <xdr:to>
          <xdr:col>5384</xdr:col>
          <xdr:colOff>323850</xdr:colOff>
          <xdr:row>720890</xdr:row>
          <xdr:rowOff>47625</xdr:rowOff>
        </xdr:to>
        <xdr:sp macro="" textlink="">
          <xdr:nvSpPr>
            <xdr:cNvPr id="3420" name="Object 348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786421</xdr:row>
          <xdr:rowOff>95250</xdr:rowOff>
        </xdr:from>
        <xdr:to>
          <xdr:col>5384</xdr:col>
          <xdr:colOff>323850</xdr:colOff>
          <xdr:row>786426</xdr:row>
          <xdr:rowOff>47625</xdr:rowOff>
        </xdr:to>
        <xdr:sp macro="" textlink="">
          <xdr:nvSpPr>
            <xdr:cNvPr id="3421" name="Object 349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851957</xdr:row>
          <xdr:rowOff>95250</xdr:rowOff>
        </xdr:from>
        <xdr:to>
          <xdr:col>5384</xdr:col>
          <xdr:colOff>323850</xdr:colOff>
          <xdr:row>851962</xdr:row>
          <xdr:rowOff>47625</xdr:rowOff>
        </xdr:to>
        <xdr:sp macro="" textlink="">
          <xdr:nvSpPr>
            <xdr:cNvPr id="3422" name="Object 350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917493</xdr:row>
          <xdr:rowOff>95250</xdr:rowOff>
        </xdr:from>
        <xdr:to>
          <xdr:col>5384</xdr:col>
          <xdr:colOff>323850</xdr:colOff>
          <xdr:row>917498</xdr:row>
          <xdr:rowOff>47625</xdr:rowOff>
        </xdr:to>
        <xdr:sp macro="" textlink="">
          <xdr:nvSpPr>
            <xdr:cNvPr id="3423" name="Object 351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983029</xdr:row>
          <xdr:rowOff>95250</xdr:rowOff>
        </xdr:from>
        <xdr:to>
          <xdr:col>5384</xdr:col>
          <xdr:colOff>323850</xdr:colOff>
          <xdr:row>983034</xdr:row>
          <xdr:rowOff>47625</xdr:rowOff>
        </xdr:to>
        <xdr:sp macro="" textlink="">
          <xdr:nvSpPr>
            <xdr:cNvPr id="3424" name="Object 352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10</xdr:row>
          <xdr:rowOff>95250</xdr:rowOff>
        </xdr:from>
        <xdr:to>
          <xdr:col>5640</xdr:col>
          <xdr:colOff>323850</xdr:colOff>
          <xdr:row>15</xdr:row>
          <xdr:rowOff>47625</xdr:rowOff>
        </xdr:to>
        <xdr:sp macro="" textlink="">
          <xdr:nvSpPr>
            <xdr:cNvPr id="3425" name="Object 353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65525</xdr:row>
          <xdr:rowOff>95250</xdr:rowOff>
        </xdr:from>
        <xdr:to>
          <xdr:col>5640</xdr:col>
          <xdr:colOff>323850</xdr:colOff>
          <xdr:row>65530</xdr:row>
          <xdr:rowOff>47625</xdr:rowOff>
        </xdr:to>
        <xdr:sp macro="" textlink="">
          <xdr:nvSpPr>
            <xdr:cNvPr id="3426" name="Object 354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131061</xdr:row>
          <xdr:rowOff>95250</xdr:rowOff>
        </xdr:from>
        <xdr:to>
          <xdr:col>5640</xdr:col>
          <xdr:colOff>323850</xdr:colOff>
          <xdr:row>131066</xdr:row>
          <xdr:rowOff>47625</xdr:rowOff>
        </xdr:to>
        <xdr:sp macro="" textlink="">
          <xdr:nvSpPr>
            <xdr:cNvPr id="3427" name="Object 355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196597</xdr:row>
          <xdr:rowOff>95250</xdr:rowOff>
        </xdr:from>
        <xdr:to>
          <xdr:col>5640</xdr:col>
          <xdr:colOff>323850</xdr:colOff>
          <xdr:row>196602</xdr:row>
          <xdr:rowOff>47625</xdr:rowOff>
        </xdr:to>
        <xdr:sp macro="" textlink="">
          <xdr:nvSpPr>
            <xdr:cNvPr id="3428" name="Object 356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262133</xdr:row>
          <xdr:rowOff>95250</xdr:rowOff>
        </xdr:from>
        <xdr:to>
          <xdr:col>5640</xdr:col>
          <xdr:colOff>323850</xdr:colOff>
          <xdr:row>262138</xdr:row>
          <xdr:rowOff>47625</xdr:rowOff>
        </xdr:to>
        <xdr:sp macro="" textlink="">
          <xdr:nvSpPr>
            <xdr:cNvPr id="3429" name="Object 357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327669</xdr:row>
          <xdr:rowOff>95250</xdr:rowOff>
        </xdr:from>
        <xdr:to>
          <xdr:col>5640</xdr:col>
          <xdr:colOff>323850</xdr:colOff>
          <xdr:row>327674</xdr:row>
          <xdr:rowOff>47625</xdr:rowOff>
        </xdr:to>
        <xdr:sp macro="" textlink="">
          <xdr:nvSpPr>
            <xdr:cNvPr id="3430" name="Object 358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393205</xdr:row>
          <xdr:rowOff>95250</xdr:rowOff>
        </xdr:from>
        <xdr:to>
          <xdr:col>5640</xdr:col>
          <xdr:colOff>323850</xdr:colOff>
          <xdr:row>393210</xdr:row>
          <xdr:rowOff>47625</xdr:rowOff>
        </xdr:to>
        <xdr:sp macro="" textlink="">
          <xdr:nvSpPr>
            <xdr:cNvPr id="3431" name="Object 359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458741</xdr:row>
          <xdr:rowOff>95250</xdr:rowOff>
        </xdr:from>
        <xdr:to>
          <xdr:col>5640</xdr:col>
          <xdr:colOff>323850</xdr:colOff>
          <xdr:row>458746</xdr:row>
          <xdr:rowOff>47625</xdr:rowOff>
        </xdr:to>
        <xdr:sp macro="" textlink="">
          <xdr:nvSpPr>
            <xdr:cNvPr id="3432" name="Object 360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524277</xdr:row>
          <xdr:rowOff>95250</xdr:rowOff>
        </xdr:from>
        <xdr:to>
          <xdr:col>5640</xdr:col>
          <xdr:colOff>323850</xdr:colOff>
          <xdr:row>524282</xdr:row>
          <xdr:rowOff>47625</xdr:rowOff>
        </xdr:to>
        <xdr:sp macro="" textlink="">
          <xdr:nvSpPr>
            <xdr:cNvPr id="3433" name="Object 361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589813</xdr:row>
          <xdr:rowOff>95250</xdr:rowOff>
        </xdr:from>
        <xdr:to>
          <xdr:col>5640</xdr:col>
          <xdr:colOff>323850</xdr:colOff>
          <xdr:row>589818</xdr:row>
          <xdr:rowOff>47625</xdr:rowOff>
        </xdr:to>
        <xdr:sp macro="" textlink="">
          <xdr:nvSpPr>
            <xdr:cNvPr id="3434" name="Object 362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655349</xdr:row>
          <xdr:rowOff>95250</xdr:rowOff>
        </xdr:from>
        <xdr:to>
          <xdr:col>5640</xdr:col>
          <xdr:colOff>323850</xdr:colOff>
          <xdr:row>655354</xdr:row>
          <xdr:rowOff>47625</xdr:rowOff>
        </xdr:to>
        <xdr:sp macro="" textlink="">
          <xdr:nvSpPr>
            <xdr:cNvPr id="3435" name="Object 363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720885</xdr:row>
          <xdr:rowOff>95250</xdr:rowOff>
        </xdr:from>
        <xdr:to>
          <xdr:col>5640</xdr:col>
          <xdr:colOff>323850</xdr:colOff>
          <xdr:row>720890</xdr:row>
          <xdr:rowOff>47625</xdr:rowOff>
        </xdr:to>
        <xdr:sp macro="" textlink="">
          <xdr:nvSpPr>
            <xdr:cNvPr id="3436" name="Object 364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786421</xdr:row>
          <xdr:rowOff>95250</xdr:rowOff>
        </xdr:from>
        <xdr:to>
          <xdr:col>5640</xdr:col>
          <xdr:colOff>323850</xdr:colOff>
          <xdr:row>786426</xdr:row>
          <xdr:rowOff>47625</xdr:rowOff>
        </xdr:to>
        <xdr:sp macro="" textlink="">
          <xdr:nvSpPr>
            <xdr:cNvPr id="3437" name="Object 365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851957</xdr:row>
          <xdr:rowOff>95250</xdr:rowOff>
        </xdr:from>
        <xdr:to>
          <xdr:col>5640</xdr:col>
          <xdr:colOff>323850</xdr:colOff>
          <xdr:row>851962</xdr:row>
          <xdr:rowOff>47625</xdr:rowOff>
        </xdr:to>
        <xdr:sp macro="" textlink="">
          <xdr:nvSpPr>
            <xdr:cNvPr id="3438" name="Object 366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917493</xdr:row>
          <xdr:rowOff>95250</xdr:rowOff>
        </xdr:from>
        <xdr:to>
          <xdr:col>5640</xdr:col>
          <xdr:colOff>323850</xdr:colOff>
          <xdr:row>917498</xdr:row>
          <xdr:rowOff>47625</xdr:rowOff>
        </xdr:to>
        <xdr:sp macro="" textlink="">
          <xdr:nvSpPr>
            <xdr:cNvPr id="3439" name="Object 367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983029</xdr:row>
          <xdr:rowOff>95250</xdr:rowOff>
        </xdr:from>
        <xdr:to>
          <xdr:col>5640</xdr:col>
          <xdr:colOff>323850</xdr:colOff>
          <xdr:row>983034</xdr:row>
          <xdr:rowOff>47625</xdr:rowOff>
        </xdr:to>
        <xdr:sp macro="" textlink="">
          <xdr:nvSpPr>
            <xdr:cNvPr id="3440" name="Object 368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10</xdr:row>
          <xdr:rowOff>95250</xdr:rowOff>
        </xdr:from>
        <xdr:to>
          <xdr:col>5896</xdr:col>
          <xdr:colOff>323850</xdr:colOff>
          <xdr:row>15</xdr:row>
          <xdr:rowOff>47625</xdr:rowOff>
        </xdr:to>
        <xdr:sp macro="" textlink="">
          <xdr:nvSpPr>
            <xdr:cNvPr id="3441" name="Object 369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65525</xdr:row>
          <xdr:rowOff>95250</xdr:rowOff>
        </xdr:from>
        <xdr:to>
          <xdr:col>5896</xdr:col>
          <xdr:colOff>323850</xdr:colOff>
          <xdr:row>65530</xdr:row>
          <xdr:rowOff>47625</xdr:rowOff>
        </xdr:to>
        <xdr:sp macro="" textlink="">
          <xdr:nvSpPr>
            <xdr:cNvPr id="3442" name="Object 370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131061</xdr:row>
          <xdr:rowOff>95250</xdr:rowOff>
        </xdr:from>
        <xdr:to>
          <xdr:col>5896</xdr:col>
          <xdr:colOff>323850</xdr:colOff>
          <xdr:row>131066</xdr:row>
          <xdr:rowOff>47625</xdr:rowOff>
        </xdr:to>
        <xdr:sp macro="" textlink="">
          <xdr:nvSpPr>
            <xdr:cNvPr id="3443" name="Object 371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196597</xdr:row>
          <xdr:rowOff>95250</xdr:rowOff>
        </xdr:from>
        <xdr:to>
          <xdr:col>5896</xdr:col>
          <xdr:colOff>323850</xdr:colOff>
          <xdr:row>196602</xdr:row>
          <xdr:rowOff>47625</xdr:rowOff>
        </xdr:to>
        <xdr:sp macro="" textlink="">
          <xdr:nvSpPr>
            <xdr:cNvPr id="3444" name="Object 372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262133</xdr:row>
          <xdr:rowOff>95250</xdr:rowOff>
        </xdr:from>
        <xdr:to>
          <xdr:col>5896</xdr:col>
          <xdr:colOff>323850</xdr:colOff>
          <xdr:row>262138</xdr:row>
          <xdr:rowOff>47625</xdr:rowOff>
        </xdr:to>
        <xdr:sp macro="" textlink="">
          <xdr:nvSpPr>
            <xdr:cNvPr id="3445" name="Object 373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327669</xdr:row>
          <xdr:rowOff>95250</xdr:rowOff>
        </xdr:from>
        <xdr:to>
          <xdr:col>5896</xdr:col>
          <xdr:colOff>323850</xdr:colOff>
          <xdr:row>327674</xdr:row>
          <xdr:rowOff>47625</xdr:rowOff>
        </xdr:to>
        <xdr:sp macro="" textlink="">
          <xdr:nvSpPr>
            <xdr:cNvPr id="3446" name="Object 374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393205</xdr:row>
          <xdr:rowOff>95250</xdr:rowOff>
        </xdr:from>
        <xdr:to>
          <xdr:col>5896</xdr:col>
          <xdr:colOff>323850</xdr:colOff>
          <xdr:row>393210</xdr:row>
          <xdr:rowOff>47625</xdr:rowOff>
        </xdr:to>
        <xdr:sp macro="" textlink="">
          <xdr:nvSpPr>
            <xdr:cNvPr id="3447" name="Object 375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458741</xdr:row>
          <xdr:rowOff>95250</xdr:rowOff>
        </xdr:from>
        <xdr:to>
          <xdr:col>5896</xdr:col>
          <xdr:colOff>323850</xdr:colOff>
          <xdr:row>458746</xdr:row>
          <xdr:rowOff>47625</xdr:rowOff>
        </xdr:to>
        <xdr:sp macro="" textlink="">
          <xdr:nvSpPr>
            <xdr:cNvPr id="3448" name="Object 376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524277</xdr:row>
          <xdr:rowOff>95250</xdr:rowOff>
        </xdr:from>
        <xdr:to>
          <xdr:col>5896</xdr:col>
          <xdr:colOff>323850</xdr:colOff>
          <xdr:row>524282</xdr:row>
          <xdr:rowOff>47625</xdr:rowOff>
        </xdr:to>
        <xdr:sp macro="" textlink="">
          <xdr:nvSpPr>
            <xdr:cNvPr id="3449" name="Object 377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589813</xdr:row>
          <xdr:rowOff>95250</xdr:rowOff>
        </xdr:from>
        <xdr:to>
          <xdr:col>5896</xdr:col>
          <xdr:colOff>323850</xdr:colOff>
          <xdr:row>589818</xdr:row>
          <xdr:rowOff>47625</xdr:rowOff>
        </xdr:to>
        <xdr:sp macro="" textlink="">
          <xdr:nvSpPr>
            <xdr:cNvPr id="3450" name="Object 378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655349</xdr:row>
          <xdr:rowOff>95250</xdr:rowOff>
        </xdr:from>
        <xdr:to>
          <xdr:col>5896</xdr:col>
          <xdr:colOff>323850</xdr:colOff>
          <xdr:row>655354</xdr:row>
          <xdr:rowOff>47625</xdr:rowOff>
        </xdr:to>
        <xdr:sp macro="" textlink="">
          <xdr:nvSpPr>
            <xdr:cNvPr id="3451" name="Object 379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720885</xdr:row>
          <xdr:rowOff>95250</xdr:rowOff>
        </xdr:from>
        <xdr:to>
          <xdr:col>5896</xdr:col>
          <xdr:colOff>323850</xdr:colOff>
          <xdr:row>720890</xdr:row>
          <xdr:rowOff>47625</xdr:rowOff>
        </xdr:to>
        <xdr:sp macro="" textlink="">
          <xdr:nvSpPr>
            <xdr:cNvPr id="3452" name="Object 380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786421</xdr:row>
          <xdr:rowOff>95250</xdr:rowOff>
        </xdr:from>
        <xdr:to>
          <xdr:col>5896</xdr:col>
          <xdr:colOff>323850</xdr:colOff>
          <xdr:row>786426</xdr:row>
          <xdr:rowOff>47625</xdr:rowOff>
        </xdr:to>
        <xdr:sp macro="" textlink="">
          <xdr:nvSpPr>
            <xdr:cNvPr id="3453" name="Object 381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851957</xdr:row>
          <xdr:rowOff>95250</xdr:rowOff>
        </xdr:from>
        <xdr:to>
          <xdr:col>5896</xdr:col>
          <xdr:colOff>323850</xdr:colOff>
          <xdr:row>851962</xdr:row>
          <xdr:rowOff>47625</xdr:rowOff>
        </xdr:to>
        <xdr:sp macro="" textlink="">
          <xdr:nvSpPr>
            <xdr:cNvPr id="3454" name="Object 382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917493</xdr:row>
          <xdr:rowOff>95250</xdr:rowOff>
        </xdr:from>
        <xdr:to>
          <xdr:col>5896</xdr:col>
          <xdr:colOff>323850</xdr:colOff>
          <xdr:row>917498</xdr:row>
          <xdr:rowOff>47625</xdr:rowOff>
        </xdr:to>
        <xdr:sp macro="" textlink="">
          <xdr:nvSpPr>
            <xdr:cNvPr id="3455" name="Object 383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983029</xdr:row>
          <xdr:rowOff>95250</xdr:rowOff>
        </xdr:from>
        <xdr:to>
          <xdr:col>5896</xdr:col>
          <xdr:colOff>323850</xdr:colOff>
          <xdr:row>983034</xdr:row>
          <xdr:rowOff>47625</xdr:rowOff>
        </xdr:to>
        <xdr:sp macro="" textlink="">
          <xdr:nvSpPr>
            <xdr:cNvPr id="3456" name="Object 384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10</xdr:row>
          <xdr:rowOff>95250</xdr:rowOff>
        </xdr:from>
        <xdr:to>
          <xdr:col>6152</xdr:col>
          <xdr:colOff>323850</xdr:colOff>
          <xdr:row>15</xdr:row>
          <xdr:rowOff>47625</xdr:rowOff>
        </xdr:to>
        <xdr:sp macro="" textlink="">
          <xdr:nvSpPr>
            <xdr:cNvPr id="3457" name="Object 385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65525</xdr:row>
          <xdr:rowOff>95250</xdr:rowOff>
        </xdr:from>
        <xdr:to>
          <xdr:col>6152</xdr:col>
          <xdr:colOff>323850</xdr:colOff>
          <xdr:row>65530</xdr:row>
          <xdr:rowOff>47625</xdr:rowOff>
        </xdr:to>
        <xdr:sp macro="" textlink="">
          <xdr:nvSpPr>
            <xdr:cNvPr id="3458" name="Object 386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131061</xdr:row>
          <xdr:rowOff>95250</xdr:rowOff>
        </xdr:from>
        <xdr:to>
          <xdr:col>6152</xdr:col>
          <xdr:colOff>323850</xdr:colOff>
          <xdr:row>131066</xdr:row>
          <xdr:rowOff>47625</xdr:rowOff>
        </xdr:to>
        <xdr:sp macro="" textlink="">
          <xdr:nvSpPr>
            <xdr:cNvPr id="3459" name="Object 387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196597</xdr:row>
          <xdr:rowOff>95250</xdr:rowOff>
        </xdr:from>
        <xdr:to>
          <xdr:col>6152</xdr:col>
          <xdr:colOff>323850</xdr:colOff>
          <xdr:row>196602</xdr:row>
          <xdr:rowOff>47625</xdr:rowOff>
        </xdr:to>
        <xdr:sp macro="" textlink="">
          <xdr:nvSpPr>
            <xdr:cNvPr id="3460" name="Object 388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262133</xdr:row>
          <xdr:rowOff>95250</xdr:rowOff>
        </xdr:from>
        <xdr:to>
          <xdr:col>6152</xdr:col>
          <xdr:colOff>323850</xdr:colOff>
          <xdr:row>262138</xdr:row>
          <xdr:rowOff>47625</xdr:rowOff>
        </xdr:to>
        <xdr:sp macro="" textlink="">
          <xdr:nvSpPr>
            <xdr:cNvPr id="3461" name="Object 389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327669</xdr:row>
          <xdr:rowOff>95250</xdr:rowOff>
        </xdr:from>
        <xdr:to>
          <xdr:col>6152</xdr:col>
          <xdr:colOff>323850</xdr:colOff>
          <xdr:row>327674</xdr:row>
          <xdr:rowOff>47625</xdr:rowOff>
        </xdr:to>
        <xdr:sp macro="" textlink="">
          <xdr:nvSpPr>
            <xdr:cNvPr id="3462" name="Object 390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393205</xdr:row>
          <xdr:rowOff>95250</xdr:rowOff>
        </xdr:from>
        <xdr:to>
          <xdr:col>6152</xdr:col>
          <xdr:colOff>323850</xdr:colOff>
          <xdr:row>393210</xdr:row>
          <xdr:rowOff>47625</xdr:rowOff>
        </xdr:to>
        <xdr:sp macro="" textlink="">
          <xdr:nvSpPr>
            <xdr:cNvPr id="3463" name="Object 391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458741</xdr:row>
          <xdr:rowOff>95250</xdr:rowOff>
        </xdr:from>
        <xdr:to>
          <xdr:col>6152</xdr:col>
          <xdr:colOff>323850</xdr:colOff>
          <xdr:row>458746</xdr:row>
          <xdr:rowOff>47625</xdr:rowOff>
        </xdr:to>
        <xdr:sp macro="" textlink="">
          <xdr:nvSpPr>
            <xdr:cNvPr id="3464" name="Object 392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524277</xdr:row>
          <xdr:rowOff>95250</xdr:rowOff>
        </xdr:from>
        <xdr:to>
          <xdr:col>6152</xdr:col>
          <xdr:colOff>323850</xdr:colOff>
          <xdr:row>524282</xdr:row>
          <xdr:rowOff>47625</xdr:rowOff>
        </xdr:to>
        <xdr:sp macro="" textlink="">
          <xdr:nvSpPr>
            <xdr:cNvPr id="3465" name="Object 393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589813</xdr:row>
          <xdr:rowOff>95250</xdr:rowOff>
        </xdr:from>
        <xdr:to>
          <xdr:col>6152</xdr:col>
          <xdr:colOff>323850</xdr:colOff>
          <xdr:row>589818</xdr:row>
          <xdr:rowOff>47625</xdr:rowOff>
        </xdr:to>
        <xdr:sp macro="" textlink="">
          <xdr:nvSpPr>
            <xdr:cNvPr id="3466" name="Object 394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655349</xdr:row>
          <xdr:rowOff>95250</xdr:rowOff>
        </xdr:from>
        <xdr:to>
          <xdr:col>6152</xdr:col>
          <xdr:colOff>323850</xdr:colOff>
          <xdr:row>655354</xdr:row>
          <xdr:rowOff>47625</xdr:rowOff>
        </xdr:to>
        <xdr:sp macro="" textlink="">
          <xdr:nvSpPr>
            <xdr:cNvPr id="3467" name="Object 395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720885</xdr:row>
          <xdr:rowOff>95250</xdr:rowOff>
        </xdr:from>
        <xdr:to>
          <xdr:col>6152</xdr:col>
          <xdr:colOff>323850</xdr:colOff>
          <xdr:row>720890</xdr:row>
          <xdr:rowOff>47625</xdr:rowOff>
        </xdr:to>
        <xdr:sp macro="" textlink="">
          <xdr:nvSpPr>
            <xdr:cNvPr id="3468" name="Object 396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786421</xdr:row>
          <xdr:rowOff>95250</xdr:rowOff>
        </xdr:from>
        <xdr:to>
          <xdr:col>6152</xdr:col>
          <xdr:colOff>323850</xdr:colOff>
          <xdr:row>786426</xdr:row>
          <xdr:rowOff>47625</xdr:rowOff>
        </xdr:to>
        <xdr:sp macro="" textlink="">
          <xdr:nvSpPr>
            <xdr:cNvPr id="3469" name="Object 397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851957</xdr:row>
          <xdr:rowOff>95250</xdr:rowOff>
        </xdr:from>
        <xdr:to>
          <xdr:col>6152</xdr:col>
          <xdr:colOff>323850</xdr:colOff>
          <xdr:row>851962</xdr:row>
          <xdr:rowOff>47625</xdr:rowOff>
        </xdr:to>
        <xdr:sp macro="" textlink="">
          <xdr:nvSpPr>
            <xdr:cNvPr id="3470" name="Object 398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917493</xdr:row>
          <xdr:rowOff>95250</xdr:rowOff>
        </xdr:from>
        <xdr:to>
          <xdr:col>6152</xdr:col>
          <xdr:colOff>323850</xdr:colOff>
          <xdr:row>917498</xdr:row>
          <xdr:rowOff>47625</xdr:rowOff>
        </xdr:to>
        <xdr:sp macro="" textlink="">
          <xdr:nvSpPr>
            <xdr:cNvPr id="3471" name="Object 399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983029</xdr:row>
          <xdr:rowOff>95250</xdr:rowOff>
        </xdr:from>
        <xdr:to>
          <xdr:col>6152</xdr:col>
          <xdr:colOff>323850</xdr:colOff>
          <xdr:row>983034</xdr:row>
          <xdr:rowOff>47625</xdr:rowOff>
        </xdr:to>
        <xdr:sp macro="" textlink="">
          <xdr:nvSpPr>
            <xdr:cNvPr id="3472" name="Object 400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10</xdr:row>
          <xdr:rowOff>95250</xdr:rowOff>
        </xdr:from>
        <xdr:to>
          <xdr:col>6408</xdr:col>
          <xdr:colOff>323850</xdr:colOff>
          <xdr:row>15</xdr:row>
          <xdr:rowOff>47625</xdr:rowOff>
        </xdr:to>
        <xdr:sp macro="" textlink="">
          <xdr:nvSpPr>
            <xdr:cNvPr id="3473" name="Object 401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65525</xdr:row>
          <xdr:rowOff>95250</xdr:rowOff>
        </xdr:from>
        <xdr:to>
          <xdr:col>6408</xdr:col>
          <xdr:colOff>323850</xdr:colOff>
          <xdr:row>65530</xdr:row>
          <xdr:rowOff>47625</xdr:rowOff>
        </xdr:to>
        <xdr:sp macro="" textlink="">
          <xdr:nvSpPr>
            <xdr:cNvPr id="3474" name="Object 402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131061</xdr:row>
          <xdr:rowOff>95250</xdr:rowOff>
        </xdr:from>
        <xdr:to>
          <xdr:col>6408</xdr:col>
          <xdr:colOff>323850</xdr:colOff>
          <xdr:row>131066</xdr:row>
          <xdr:rowOff>47625</xdr:rowOff>
        </xdr:to>
        <xdr:sp macro="" textlink="">
          <xdr:nvSpPr>
            <xdr:cNvPr id="3475" name="Object 403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196597</xdr:row>
          <xdr:rowOff>95250</xdr:rowOff>
        </xdr:from>
        <xdr:to>
          <xdr:col>6408</xdr:col>
          <xdr:colOff>323850</xdr:colOff>
          <xdr:row>196602</xdr:row>
          <xdr:rowOff>47625</xdr:rowOff>
        </xdr:to>
        <xdr:sp macro="" textlink="">
          <xdr:nvSpPr>
            <xdr:cNvPr id="3476" name="Object 404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262133</xdr:row>
          <xdr:rowOff>95250</xdr:rowOff>
        </xdr:from>
        <xdr:to>
          <xdr:col>6408</xdr:col>
          <xdr:colOff>323850</xdr:colOff>
          <xdr:row>262138</xdr:row>
          <xdr:rowOff>47625</xdr:rowOff>
        </xdr:to>
        <xdr:sp macro="" textlink="">
          <xdr:nvSpPr>
            <xdr:cNvPr id="3477" name="Object 405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327669</xdr:row>
          <xdr:rowOff>95250</xdr:rowOff>
        </xdr:from>
        <xdr:to>
          <xdr:col>6408</xdr:col>
          <xdr:colOff>323850</xdr:colOff>
          <xdr:row>327674</xdr:row>
          <xdr:rowOff>47625</xdr:rowOff>
        </xdr:to>
        <xdr:sp macro="" textlink="">
          <xdr:nvSpPr>
            <xdr:cNvPr id="3478" name="Object 406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393205</xdr:row>
          <xdr:rowOff>95250</xdr:rowOff>
        </xdr:from>
        <xdr:to>
          <xdr:col>6408</xdr:col>
          <xdr:colOff>323850</xdr:colOff>
          <xdr:row>393210</xdr:row>
          <xdr:rowOff>47625</xdr:rowOff>
        </xdr:to>
        <xdr:sp macro="" textlink="">
          <xdr:nvSpPr>
            <xdr:cNvPr id="3479" name="Object 407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458741</xdr:row>
          <xdr:rowOff>95250</xdr:rowOff>
        </xdr:from>
        <xdr:to>
          <xdr:col>6408</xdr:col>
          <xdr:colOff>323850</xdr:colOff>
          <xdr:row>458746</xdr:row>
          <xdr:rowOff>47625</xdr:rowOff>
        </xdr:to>
        <xdr:sp macro="" textlink="">
          <xdr:nvSpPr>
            <xdr:cNvPr id="3480" name="Object 408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524277</xdr:row>
          <xdr:rowOff>95250</xdr:rowOff>
        </xdr:from>
        <xdr:to>
          <xdr:col>6408</xdr:col>
          <xdr:colOff>323850</xdr:colOff>
          <xdr:row>524282</xdr:row>
          <xdr:rowOff>47625</xdr:rowOff>
        </xdr:to>
        <xdr:sp macro="" textlink="">
          <xdr:nvSpPr>
            <xdr:cNvPr id="3481" name="Object 409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589813</xdr:row>
          <xdr:rowOff>95250</xdr:rowOff>
        </xdr:from>
        <xdr:to>
          <xdr:col>6408</xdr:col>
          <xdr:colOff>323850</xdr:colOff>
          <xdr:row>589818</xdr:row>
          <xdr:rowOff>47625</xdr:rowOff>
        </xdr:to>
        <xdr:sp macro="" textlink="">
          <xdr:nvSpPr>
            <xdr:cNvPr id="3482" name="Object 410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655349</xdr:row>
          <xdr:rowOff>95250</xdr:rowOff>
        </xdr:from>
        <xdr:to>
          <xdr:col>6408</xdr:col>
          <xdr:colOff>323850</xdr:colOff>
          <xdr:row>655354</xdr:row>
          <xdr:rowOff>47625</xdr:rowOff>
        </xdr:to>
        <xdr:sp macro="" textlink="">
          <xdr:nvSpPr>
            <xdr:cNvPr id="3483" name="Object 411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720885</xdr:row>
          <xdr:rowOff>95250</xdr:rowOff>
        </xdr:from>
        <xdr:to>
          <xdr:col>6408</xdr:col>
          <xdr:colOff>323850</xdr:colOff>
          <xdr:row>720890</xdr:row>
          <xdr:rowOff>47625</xdr:rowOff>
        </xdr:to>
        <xdr:sp macro="" textlink="">
          <xdr:nvSpPr>
            <xdr:cNvPr id="3484" name="Object 412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786421</xdr:row>
          <xdr:rowOff>95250</xdr:rowOff>
        </xdr:from>
        <xdr:to>
          <xdr:col>6408</xdr:col>
          <xdr:colOff>323850</xdr:colOff>
          <xdr:row>786426</xdr:row>
          <xdr:rowOff>47625</xdr:rowOff>
        </xdr:to>
        <xdr:sp macro="" textlink="">
          <xdr:nvSpPr>
            <xdr:cNvPr id="3485" name="Object 413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851957</xdr:row>
          <xdr:rowOff>95250</xdr:rowOff>
        </xdr:from>
        <xdr:to>
          <xdr:col>6408</xdr:col>
          <xdr:colOff>323850</xdr:colOff>
          <xdr:row>851962</xdr:row>
          <xdr:rowOff>47625</xdr:rowOff>
        </xdr:to>
        <xdr:sp macro="" textlink="">
          <xdr:nvSpPr>
            <xdr:cNvPr id="3486" name="Object 414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917493</xdr:row>
          <xdr:rowOff>95250</xdr:rowOff>
        </xdr:from>
        <xdr:to>
          <xdr:col>6408</xdr:col>
          <xdr:colOff>323850</xdr:colOff>
          <xdr:row>917498</xdr:row>
          <xdr:rowOff>47625</xdr:rowOff>
        </xdr:to>
        <xdr:sp macro="" textlink="">
          <xdr:nvSpPr>
            <xdr:cNvPr id="3487" name="Object 415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983029</xdr:row>
          <xdr:rowOff>95250</xdr:rowOff>
        </xdr:from>
        <xdr:to>
          <xdr:col>6408</xdr:col>
          <xdr:colOff>323850</xdr:colOff>
          <xdr:row>983034</xdr:row>
          <xdr:rowOff>47625</xdr:rowOff>
        </xdr:to>
        <xdr:sp macro="" textlink="">
          <xdr:nvSpPr>
            <xdr:cNvPr id="3488" name="Object 416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10</xdr:row>
          <xdr:rowOff>95250</xdr:rowOff>
        </xdr:from>
        <xdr:to>
          <xdr:col>6664</xdr:col>
          <xdr:colOff>323850</xdr:colOff>
          <xdr:row>15</xdr:row>
          <xdr:rowOff>47625</xdr:rowOff>
        </xdr:to>
        <xdr:sp macro="" textlink="">
          <xdr:nvSpPr>
            <xdr:cNvPr id="3489" name="Object 417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65525</xdr:row>
          <xdr:rowOff>95250</xdr:rowOff>
        </xdr:from>
        <xdr:to>
          <xdr:col>6664</xdr:col>
          <xdr:colOff>323850</xdr:colOff>
          <xdr:row>65530</xdr:row>
          <xdr:rowOff>47625</xdr:rowOff>
        </xdr:to>
        <xdr:sp macro="" textlink="">
          <xdr:nvSpPr>
            <xdr:cNvPr id="3490" name="Object 418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131061</xdr:row>
          <xdr:rowOff>95250</xdr:rowOff>
        </xdr:from>
        <xdr:to>
          <xdr:col>6664</xdr:col>
          <xdr:colOff>323850</xdr:colOff>
          <xdr:row>131066</xdr:row>
          <xdr:rowOff>47625</xdr:rowOff>
        </xdr:to>
        <xdr:sp macro="" textlink="">
          <xdr:nvSpPr>
            <xdr:cNvPr id="3491" name="Object 419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196597</xdr:row>
          <xdr:rowOff>95250</xdr:rowOff>
        </xdr:from>
        <xdr:to>
          <xdr:col>6664</xdr:col>
          <xdr:colOff>323850</xdr:colOff>
          <xdr:row>196602</xdr:row>
          <xdr:rowOff>47625</xdr:rowOff>
        </xdr:to>
        <xdr:sp macro="" textlink="">
          <xdr:nvSpPr>
            <xdr:cNvPr id="3492" name="Object 420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262133</xdr:row>
          <xdr:rowOff>95250</xdr:rowOff>
        </xdr:from>
        <xdr:to>
          <xdr:col>6664</xdr:col>
          <xdr:colOff>323850</xdr:colOff>
          <xdr:row>262138</xdr:row>
          <xdr:rowOff>47625</xdr:rowOff>
        </xdr:to>
        <xdr:sp macro="" textlink="">
          <xdr:nvSpPr>
            <xdr:cNvPr id="3493" name="Object 421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327669</xdr:row>
          <xdr:rowOff>95250</xdr:rowOff>
        </xdr:from>
        <xdr:to>
          <xdr:col>6664</xdr:col>
          <xdr:colOff>323850</xdr:colOff>
          <xdr:row>327674</xdr:row>
          <xdr:rowOff>47625</xdr:rowOff>
        </xdr:to>
        <xdr:sp macro="" textlink="">
          <xdr:nvSpPr>
            <xdr:cNvPr id="3494" name="Object 422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393205</xdr:row>
          <xdr:rowOff>95250</xdr:rowOff>
        </xdr:from>
        <xdr:to>
          <xdr:col>6664</xdr:col>
          <xdr:colOff>323850</xdr:colOff>
          <xdr:row>393210</xdr:row>
          <xdr:rowOff>47625</xdr:rowOff>
        </xdr:to>
        <xdr:sp macro="" textlink="">
          <xdr:nvSpPr>
            <xdr:cNvPr id="3495" name="Object 423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458741</xdr:row>
          <xdr:rowOff>95250</xdr:rowOff>
        </xdr:from>
        <xdr:to>
          <xdr:col>6664</xdr:col>
          <xdr:colOff>323850</xdr:colOff>
          <xdr:row>458746</xdr:row>
          <xdr:rowOff>47625</xdr:rowOff>
        </xdr:to>
        <xdr:sp macro="" textlink="">
          <xdr:nvSpPr>
            <xdr:cNvPr id="3496" name="Object 424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524277</xdr:row>
          <xdr:rowOff>95250</xdr:rowOff>
        </xdr:from>
        <xdr:to>
          <xdr:col>6664</xdr:col>
          <xdr:colOff>323850</xdr:colOff>
          <xdr:row>524282</xdr:row>
          <xdr:rowOff>47625</xdr:rowOff>
        </xdr:to>
        <xdr:sp macro="" textlink="">
          <xdr:nvSpPr>
            <xdr:cNvPr id="3497" name="Object 425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589813</xdr:row>
          <xdr:rowOff>95250</xdr:rowOff>
        </xdr:from>
        <xdr:to>
          <xdr:col>6664</xdr:col>
          <xdr:colOff>323850</xdr:colOff>
          <xdr:row>589818</xdr:row>
          <xdr:rowOff>47625</xdr:rowOff>
        </xdr:to>
        <xdr:sp macro="" textlink="">
          <xdr:nvSpPr>
            <xdr:cNvPr id="3498" name="Object 426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655349</xdr:row>
          <xdr:rowOff>95250</xdr:rowOff>
        </xdr:from>
        <xdr:to>
          <xdr:col>6664</xdr:col>
          <xdr:colOff>323850</xdr:colOff>
          <xdr:row>655354</xdr:row>
          <xdr:rowOff>47625</xdr:rowOff>
        </xdr:to>
        <xdr:sp macro="" textlink="">
          <xdr:nvSpPr>
            <xdr:cNvPr id="3499" name="Object 427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720885</xdr:row>
          <xdr:rowOff>95250</xdr:rowOff>
        </xdr:from>
        <xdr:to>
          <xdr:col>6664</xdr:col>
          <xdr:colOff>323850</xdr:colOff>
          <xdr:row>720890</xdr:row>
          <xdr:rowOff>47625</xdr:rowOff>
        </xdr:to>
        <xdr:sp macro="" textlink="">
          <xdr:nvSpPr>
            <xdr:cNvPr id="3500" name="Object 428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786421</xdr:row>
          <xdr:rowOff>95250</xdr:rowOff>
        </xdr:from>
        <xdr:to>
          <xdr:col>6664</xdr:col>
          <xdr:colOff>323850</xdr:colOff>
          <xdr:row>786426</xdr:row>
          <xdr:rowOff>47625</xdr:rowOff>
        </xdr:to>
        <xdr:sp macro="" textlink="">
          <xdr:nvSpPr>
            <xdr:cNvPr id="3501" name="Object 429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851957</xdr:row>
          <xdr:rowOff>95250</xdr:rowOff>
        </xdr:from>
        <xdr:to>
          <xdr:col>6664</xdr:col>
          <xdr:colOff>323850</xdr:colOff>
          <xdr:row>851962</xdr:row>
          <xdr:rowOff>47625</xdr:rowOff>
        </xdr:to>
        <xdr:sp macro="" textlink="">
          <xdr:nvSpPr>
            <xdr:cNvPr id="3502" name="Object 430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917493</xdr:row>
          <xdr:rowOff>95250</xdr:rowOff>
        </xdr:from>
        <xdr:to>
          <xdr:col>6664</xdr:col>
          <xdr:colOff>323850</xdr:colOff>
          <xdr:row>917498</xdr:row>
          <xdr:rowOff>47625</xdr:rowOff>
        </xdr:to>
        <xdr:sp macro="" textlink="">
          <xdr:nvSpPr>
            <xdr:cNvPr id="3503" name="Object 431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983029</xdr:row>
          <xdr:rowOff>95250</xdr:rowOff>
        </xdr:from>
        <xdr:to>
          <xdr:col>6664</xdr:col>
          <xdr:colOff>323850</xdr:colOff>
          <xdr:row>983034</xdr:row>
          <xdr:rowOff>47625</xdr:rowOff>
        </xdr:to>
        <xdr:sp macro="" textlink="">
          <xdr:nvSpPr>
            <xdr:cNvPr id="3504" name="Object 432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10</xdr:row>
          <xdr:rowOff>95250</xdr:rowOff>
        </xdr:from>
        <xdr:to>
          <xdr:col>6920</xdr:col>
          <xdr:colOff>323850</xdr:colOff>
          <xdr:row>15</xdr:row>
          <xdr:rowOff>47625</xdr:rowOff>
        </xdr:to>
        <xdr:sp macro="" textlink="">
          <xdr:nvSpPr>
            <xdr:cNvPr id="3505" name="Object 433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65525</xdr:row>
          <xdr:rowOff>95250</xdr:rowOff>
        </xdr:from>
        <xdr:to>
          <xdr:col>6920</xdr:col>
          <xdr:colOff>323850</xdr:colOff>
          <xdr:row>65530</xdr:row>
          <xdr:rowOff>47625</xdr:rowOff>
        </xdr:to>
        <xdr:sp macro="" textlink="">
          <xdr:nvSpPr>
            <xdr:cNvPr id="3506" name="Object 434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131061</xdr:row>
          <xdr:rowOff>95250</xdr:rowOff>
        </xdr:from>
        <xdr:to>
          <xdr:col>6920</xdr:col>
          <xdr:colOff>323850</xdr:colOff>
          <xdr:row>131066</xdr:row>
          <xdr:rowOff>47625</xdr:rowOff>
        </xdr:to>
        <xdr:sp macro="" textlink="">
          <xdr:nvSpPr>
            <xdr:cNvPr id="3507" name="Object 435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196597</xdr:row>
          <xdr:rowOff>95250</xdr:rowOff>
        </xdr:from>
        <xdr:to>
          <xdr:col>6920</xdr:col>
          <xdr:colOff>323850</xdr:colOff>
          <xdr:row>196602</xdr:row>
          <xdr:rowOff>47625</xdr:rowOff>
        </xdr:to>
        <xdr:sp macro="" textlink="">
          <xdr:nvSpPr>
            <xdr:cNvPr id="3508" name="Object 436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262133</xdr:row>
          <xdr:rowOff>95250</xdr:rowOff>
        </xdr:from>
        <xdr:to>
          <xdr:col>6920</xdr:col>
          <xdr:colOff>323850</xdr:colOff>
          <xdr:row>262138</xdr:row>
          <xdr:rowOff>47625</xdr:rowOff>
        </xdr:to>
        <xdr:sp macro="" textlink="">
          <xdr:nvSpPr>
            <xdr:cNvPr id="3509" name="Object 437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327669</xdr:row>
          <xdr:rowOff>95250</xdr:rowOff>
        </xdr:from>
        <xdr:to>
          <xdr:col>6920</xdr:col>
          <xdr:colOff>323850</xdr:colOff>
          <xdr:row>327674</xdr:row>
          <xdr:rowOff>47625</xdr:rowOff>
        </xdr:to>
        <xdr:sp macro="" textlink="">
          <xdr:nvSpPr>
            <xdr:cNvPr id="3510" name="Object 438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393205</xdr:row>
          <xdr:rowOff>95250</xdr:rowOff>
        </xdr:from>
        <xdr:to>
          <xdr:col>6920</xdr:col>
          <xdr:colOff>323850</xdr:colOff>
          <xdr:row>393210</xdr:row>
          <xdr:rowOff>47625</xdr:rowOff>
        </xdr:to>
        <xdr:sp macro="" textlink="">
          <xdr:nvSpPr>
            <xdr:cNvPr id="3511" name="Object 439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458741</xdr:row>
          <xdr:rowOff>95250</xdr:rowOff>
        </xdr:from>
        <xdr:to>
          <xdr:col>6920</xdr:col>
          <xdr:colOff>323850</xdr:colOff>
          <xdr:row>458746</xdr:row>
          <xdr:rowOff>47625</xdr:rowOff>
        </xdr:to>
        <xdr:sp macro="" textlink="">
          <xdr:nvSpPr>
            <xdr:cNvPr id="3512" name="Object 440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524277</xdr:row>
          <xdr:rowOff>95250</xdr:rowOff>
        </xdr:from>
        <xdr:to>
          <xdr:col>6920</xdr:col>
          <xdr:colOff>323850</xdr:colOff>
          <xdr:row>524282</xdr:row>
          <xdr:rowOff>47625</xdr:rowOff>
        </xdr:to>
        <xdr:sp macro="" textlink="">
          <xdr:nvSpPr>
            <xdr:cNvPr id="3513" name="Object 441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589813</xdr:row>
          <xdr:rowOff>95250</xdr:rowOff>
        </xdr:from>
        <xdr:to>
          <xdr:col>6920</xdr:col>
          <xdr:colOff>323850</xdr:colOff>
          <xdr:row>589818</xdr:row>
          <xdr:rowOff>47625</xdr:rowOff>
        </xdr:to>
        <xdr:sp macro="" textlink="">
          <xdr:nvSpPr>
            <xdr:cNvPr id="3514" name="Object 442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655349</xdr:row>
          <xdr:rowOff>95250</xdr:rowOff>
        </xdr:from>
        <xdr:to>
          <xdr:col>6920</xdr:col>
          <xdr:colOff>323850</xdr:colOff>
          <xdr:row>655354</xdr:row>
          <xdr:rowOff>47625</xdr:rowOff>
        </xdr:to>
        <xdr:sp macro="" textlink="">
          <xdr:nvSpPr>
            <xdr:cNvPr id="3515" name="Object 443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720885</xdr:row>
          <xdr:rowOff>95250</xdr:rowOff>
        </xdr:from>
        <xdr:to>
          <xdr:col>6920</xdr:col>
          <xdr:colOff>323850</xdr:colOff>
          <xdr:row>720890</xdr:row>
          <xdr:rowOff>47625</xdr:rowOff>
        </xdr:to>
        <xdr:sp macro="" textlink="">
          <xdr:nvSpPr>
            <xdr:cNvPr id="3516" name="Object 444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786421</xdr:row>
          <xdr:rowOff>95250</xdr:rowOff>
        </xdr:from>
        <xdr:to>
          <xdr:col>6920</xdr:col>
          <xdr:colOff>323850</xdr:colOff>
          <xdr:row>786426</xdr:row>
          <xdr:rowOff>47625</xdr:rowOff>
        </xdr:to>
        <xdr:sp macro="" textlink="">
          <xdr:nvSpPr>
            <xdr:cNvPr id="3517" name="Object 445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851957</xdr:row>
          <xdr:rowOff>95250</xdr:rowOff>
        </xdr:from>
        <xdr:to>
          <xdr:col>6920</xdr:col>
          <xdr:colOff>323850</xdr:colOff>
          <xdr:row>851962</xdr:row>
          <xdr:rowOff>47625</xdr:rowOff>
        </xdr:to>
        <xdr:sp macro="" textlink="">
          <xdr:nvSpPr>
            <xdr:cNvPr id="3518" name="Object 446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917493</xdr:row>
          <xdr:rowOff>95250</xdr:rowOff>
        </xdr:from>
        <xdr:to>
          <xdr:col>6920</xdr:col>
          <xdr:colOff>323850</xdr:colOff>
          <xdr:row>917498</xdr:row>
          <xdr:rowOff>47625</xdr:rowOff>
        </xdr:to>
        <xdr:sp macro="" textlink="">
          <xdr:nvSpPr>
            <xdr:cNvPr id="3519" name="Object 447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983029</xdr:row>
          <xdr:rowOff>95250</xdr:rowOff>
        </xdr:from>
        <xdr:to>
          <xdr:col>6920</xdr:col>
          <xdr:colOff>323850</xdr:colOff>
          <xdr:row>983034</xdr:row>
          <xdr:rowOff>47625</xdr:rowOff>
        </xdr:to>
        <xdr:sp macro="" textlink="">
          <xdr:nvSpPr>
            <xdr:cNvPr id="3520" name="Object 448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10</xdr:row>
          <xdr:rowOff>95250</xdr:rowOff>
        </xdr:from>
        <xdr:to>
          <xdr:col>7176</xdr:col>
          <xdr:colOff>323850</xdr:colOff>
          <xdr:row>15</xdr:row>
          <xdr:rowOff>47625</xdr:rowOff>
        </xdr:to>
        <xdr:sp macro="" textlink="">
          <xdr:nvSpPr>
            <xdr:cNvPr id="3521" name="Object 449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65525</xdr:row>
          <xdr:rowOff>95250</xdr:rowOff>
        </xdr:from>
        <xdr:to>
          <xdr:col>7176</xdr:col>
          <xdr:colOff>323850</xdr:colOff>
          <xdr:row>65530</xdr:row>
          <xdr:rowOff>47625</xdr:rowOff>
        </xdr:to>
        <xdr:sp macro="" textlink="">
          <xdr:nvSpPr>
            <xdr:cNvPr id="3522" name="Object 450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131061</xdr:row>
          <xdr:rowOff>95250</xdr:rowOff>
        </xdr:from>
        <xdr:to>
          <xdr:col>7176</xdr:col>
          <xdr:colOff>323850</xdr:colOff>
          <xdr:row>131066</xdr:row>
          <xdr:rowOff>47625</xdr:rowOff>
        </xdr:to>
        <xdr:sp macro="" textlink="">
          <xdr:nvSpPr>
            <xdr:cNvPr id="3523" name="Object 451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196597</xdr:row>
          <xdr:rowOff>95250</xdr:rowOff>
        </xdr:from>
        <xdr:to>
          <xdr:col>7176</xdr:col>
          <xdr:colOff>323850</xdr:colOff>
          <xdr:row>196602</xdr:row>
          <xdr:rowOff>47625</xdr:rowOff>
        </xdr:to>
        <xdr:sp macro="" textlink="">
          <xdr:nvSpPr>
            <xdr:cNvPr id="3524" name="Object 452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262133</xdr:row>
          <xdr:rowOff>95250</xdr:rowOff>
        </xdr:from>
        <xdr:to>
          <xdr:col>7176</xdr:col>
          <xdr:colOff>323850</xdr:colOff>
          <xdr:row>262138</xdr:row>
          <xdr:rowOff>47625</xdr:rowOff>
        </xdr:to>
        <xdr:sp macro="" textlink="">
          <xdr:nvSpPr>
            <xdr:cNvPr id="3525" name="Object 453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327669</xdr:row>
          <xdr:rowOff>95250</xdr:rowOff>
        </xdr:from>
        <xdr:to>
          <xdr:col>7176</xdr:col>
          <xdr:colOff>323850</xdr:colOff>
          <xdr:row>327674</xdr:row>
          <xdr:rowOff>47625</xdr:rowOff>
        </xdr:to>
        <xdr:sp macro="" textlink="">
          <xdr:nvSpPr>
            <xdr:cNvPr id="3526" name="Object 454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393205</xdr:row>
          <xdr:rowOff>95250</xdr:rowOff>
        </xdr:from>
        <xdr:to>
          <xdr:col>7176</xdr:col>
          <xdr:colOff>323850</xdr:colOff>
          <xdr:row>393210</xdr:row>
          <xdr:rowOff>47625</xdr:rowOff>
        </xdr:to>
        <xdr:sp macro="" textlink="">
          <xdr:nvSpPr>
            <xdr:cNvPr id="3527" name="Object 455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458741</xdr:row>
          <xdr:rowOff>95250</xdr:rowOff>
        </xdr:from>
        <xdr:to>
          <xdr:col>7176</xdr:col>
          <xdr:colOff>323850</xdr:colOff>
          <xdr:row>458746</xdr:row>
          <xdr:rowOff>47625</xdr:rowOff>
        </xdr:to>
        <xdr:sp macro="" textlink="">
          <xdr:nvSpPr>
            <xdr:cNvPr id="3528" name="Object 456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524277</xdr:row>
          <xdr:rowOff>95250</xdr:rowOff>
        </xdr:from>
        <xdr:to>
          <xdr:col>7176</xdr:col>
          <xdr:colOff>323850</xdr:colOff>
          <xdr:row>524282</xdr:row>
          <xdr:rowOff>47625</xdr:rowOff>
        </xdr:to>
        <xdr:sp macro="" textlink="">
          <xdr:nvSpPr>
            <xdr:cNvPr id="3529" name="Object 457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589813</xdr:row>
          <xdr:rowOff>95250</xdr:rowOff>
        </xdr:from>
        <xdr:to>
          <xdr:col>7176</xdr:col>
          <xdr:colOff>323850</xdr:colOff>
          <xdr:row>589818</xdr:row>
          <xdr:rowOff>47625</xdr:rowOff>
        </xdr:to>
        <xdr:sp macro="" textlink="">
          <xdr:nvSpPr>
            <xdr:cNvPr id="3530" name="Object 458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655349</xdr:row>
          <xdr:rowOff>95250</xdr:rowOff>
        </xdr:from>
        <xdr:to>
          <xdr:col>7176</xdr:col>
          <xdr:colOff>323850</xdr:colOff>
          <xdr:row>655354</xdr:row>
          <xdr:rowOff>47625</xdr:rowOff>
        </xdr:to>
        <xdr:sp macro="" textlink="">
          <xdr:nvSpPr>
            <xdr:cNvPr id="3531" name="Object 459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720885</xdr:row>
          <xdr:rowOff>95250</xdr:rowOff>
        </xdr:from>
        <xdr:to>
          <xdr:col>7176</xdr:col>
          <xdr:colOff>323850</xdr:colOff>
          <xdr:row>720890</xdr:row>
          <xdr:rowOff>47625</xdr:rowOff>
        </xdr:to>
        <xdr:sp macro="" textlink="">
          <xdr:nvSpPr>
            <xdr:cNvPr id="3532" name="Object 460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786421</xdr:row>
          <xdr:rowOff>95250</xdr:rowOff>
        </xdr:from>
        <xdr:to>
          <xdr:col>7176</xdr:col>
          <xdr:colOff>323850</xdr:colOff>
          <xdr:row>786426</xdr:row>
          <xdr:rowOff>47625</xdr:rowOff>
        </xdr:to>
        <xdr:sp macro="" textlink="">
          <xdr:nvSpPr>
            <xdr:cNvPr id="3533" name="Object 461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851957</xdr:row>
          <xdr:rowOff>95250</xdr:rowOff>
        </xdr:from>
        <xdr:to>
          <xdr:col>7176</xdr:col>
          <xdr:colOff>323850</xdr:colOff>
          <xdr:row>851962</xdr:row>
          <xdr:rowOff>47625</xdr:rowOff>
        </xdr:to>
        <xdr:sp macro="" textlink="">
          <xdr:nvSpPr>
            <xdr:cNvPr id="3534" name="Object 462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917493</xdr:row>
          <xdr:rowOff>95250</xdr:rowOff>
        </xdr:from>
        <xdr:to>
          <xdr:col>7176</xdr:col>
          <xdr:colOff>323850</xdr:colOff>
          <xdr:row>917498</xdr:row>
          <xdr:rowOff>47625</xdr:rowOff>
        </xdr:to>
        <xdr:sp macro="" textlink="">
          <xdr:nvSpPr>
            <xdr:cNvPr id="3535" name="Object 463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983029</xdr:row>
          <xdr:rowOff>95250</xdr:rowOff>
        </xdr:from>
        <xdr:to>
          <xdr:col>7176</xdr:col>
          <xdr:colOff>323850</xdr:colOff>
          <xdr:row>983034</xdr:row>
          <xdr:rowOff>47625</xdr:rowOff>
        </xdr:to>
        <xdr:sp macro="" textlink="">
          <xdr:nvSpPr>
            <xdr:cNvPr id="3536" name="Object 464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10</xdr:row>
          <xdr:rowOff>95250</xdr:rowOff>
        </xdr:from>
        <xdr:to>
          <xdr:col>7432</xdr:col>
          <xdr:colOff>323850</xdr:colOff>
          <xdr:row>15</xdr:row>
          <xdr:rowOff>47625</xdr:rowOff>
        </xdr:to>
        <xdr:sp macro="" textlink="">
          <xdr:nvSpPr>
            <xdr:cNvPr id="3537" name="Object 465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65525</xdr:row>
          <xdr:rowOff>95250</xdr:rowOff>
        </xdr:from>
        <xdr:to>
          <xdr:col>7432</xdr:col>
          <xdr:colOff>323850</xdr:colOff>
          <xdr:row>65530</xdr:row>
          <xdr:rowOff>47625</xdr:rowOff>
        </xdr:to>
        <xdr:sp macro="" textlink="">
          <xdr:nvSpPr>
            <xdr:cNvPr id="3538" name="Object 466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131061</xdr:row>
          <xdr:rowOff>95250</xdr:rowOff>
        </xdr:from>
        <xdr:to>
          <xdr:col>7432</xdr:col>
          <xdr:colOff>323850</xdr:colOff>
          <xdr:row>131066</xdr:row>
          <xdr:rowOff>47625</xdr:rowOff>
        </xdr:to>
        <xdr:sp macro="" textlink="">
          <xdr:nvSpPr>
            <xdr:cNvPr id="3539" name="Object 467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196597</xdr:row>
          <xdr:rowOff>95250</xdr:rowOff>
        </xdr:from>
        <xdr:to>
          <xdr:col>7432</xdr:col>
          <xdr:colOff>323850</xdr:colOff>
          <xdr:row>196602</xdr:row>
          <xdr:rowOff>47625</xdr:rowOff>
        </xdr:to>
        <xdr:sp macro="" textlink="">
          <xdr:nvSpPr>
            <xdr:cNvPr id="3540" name="Object 468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262133</xdr:row>
          <xdr:rowOff>95250</xdr:rowOff>
        </xdr:from>
        <xdr:to>
          <xdr:col>7432</xdr:col>
          <xdr:colOff>323850</xdr:colOff>
          <xdr:row>262138</xdr:row>
          <xdr:rowOff>47625</xdr:rowOff>
        </xdr:to>
        <xdr:sp macro="" textlink="">
          <xdr:nvSpPr>
            <xdr:cNvPr id="3541" name="Object 469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327669</xdr:row>
          <xdr:rowOff>95250</xdr:rowOff>
        </xdr:from>
        <xdr:to>
          <xdr:col>7432</xdr:col>
          <xdr:colOff>323850</xdr:colOff>
          <xdr:row>327674</xdr:row>
          <xdr:rowOff>47625</xdr:rowOff>
        </xdr:to>
        <xdr:sp macro="" textlink="">
          <xdr:nvSpPr>
            <xdr:cNvPr id="3542" name="Object 470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393205</xdr:row>
          <xdr:rowOff>95250</xdr:rowOff>
        </xdr:from>
        <xdr:to>
          <xdr:col>7432</xdr:col>
          <xdr:colOff>323850</xdr:colOff>
          <xdr:row>393210</xdr:row>
          <xdr:rowOff>47625</xdr:rowOff>
        </xdr:to>
        <xdr:sp macro="" textlink="">
          <xdr:nvSpPr>
            <xdr:cNvPr id="3543" name="Object 471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458741</xdr:row>
          <xdr:rowOff>95250</xdr:rowOff>
        </xdr:from>
        <xdr:to>
          <xdr:col>7432</xdr:col>
          <xdr:colOff>323850</xdr:colOff>
          <xdr:row>458746</xdr:row>
          <xdr:rowOff>47625</xdr:rowOff>
        </xdr:to>
        <xdr:sp macro="" textlink="">
          <xdr:nvSpPr>
            <xdr:cNvPr id="3544" name="Object 472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524277</xdr:row>
          <xdr:rowOff>95250</xdr:rowOff>
        </xdr:from>
        <xdr:to>
          <xdr:col>7432</xdr:col>
          <xdr:colOff>323850</xdr:colOff>
          <xdr:row>524282</xdr:row>
          <xdr:rowOff>47625</xdr:rowOff>
        </xdr:to>
        <xdr:sp macro="" textlink="">
          <xdr:nvSpPr>
            <xdr:cNvPr id="3545" name="Object 473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589813</xdr:row>
          <xdr:rowOff>95250</xdr:rowOff>
        </xdr:from>
        <xdr:to>
          <xdr:col>7432</xdr:col>
          <xdr:colOff>323850</xdr:colOff>
          <xdr:row>589818</xdr:row>
          <xdr:rowOff>47625</xdr:rowOff>
        </xdr:to>
        <xdr:sp macro="" textlink="">
          <xdr:nvSpPr>
            <xdr:cNvPr id="3546" name="Object 474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655349</xdr:row>
          <xdr:rowOff>95250</xdr:rowOff>
        </xdr:from>
        <xdr:to>
          <xdr:col>7432</xdr:col>
          <xdr:colOff>323850</xdr:colOff>
          <xdr:row>655354</xdr:row>
          <xdr:rowOff>47625</xdr:rowOff>
        </xdr:to>
        <xdr:sp macro="" textlink="">
          <xdr:nvSpPr>
            <xdr:cNvPr id="3547" name="Object 475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720885</xdr:row>
          <xdr:rowOff>95250</xdr:rowOff>
        </xdr:from>
        <xdr:to>
          <xdr:col>7432</xdr:col>
          <xdr:colOff>323850</xdr:colOff>
          <xdr:row>720890</xdr:row>
          <xdr:rowOff>47625</xdr:rowOff>
        </xdr:to>
        <xdr:sp macro="" textlink="">
          <xdr:nvSpPr>
            <xdr:cNvPr id="3548" name="Object 476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786421</xdr:row>
          <xdr:rowOff>95250</xdr:rowOff>
        </xdr:from>
        <xdr:to>
          <xdr:col>7432</xdr:col>
          <xdr:colOff>323850</xdr:colOff>
          <xdr:row>786426</xdr:row>
          <xdr:rowOff>47625</xdr:rowOff>
        </xdr:to>
        <xdr:sp macro="" textlink="">
          <xdr:nvSpPr>
            <xdr:cNvPr id="3549" name="Object 477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851957</xdr:row>
          <xdr:rowOff>95250</xdr:rowOff>
        </xdr:from>
        <xdr:to>
          <xdr:col>7432</xdr:col>
          <xdr:colOff>323850</xdr:colOff>
          <xdr:row>851962</xdr:row>
          <xdr:rowOff>47625</xdr:rowOff>
        </xdr:to>
        <xdr:sp macro="" textlink="">
          <xdr:nvSpPr>
            <xdr:cNvPr id="3550" name="Object 478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917493</xdr:row>
          <xdr:rowOff>95250</xdr:rowOff>
        </xdr:from>
        <xdr:to>
          <xdr:col>7432</xdr:col>
          <xdr:colOff>323850</xdr:colOff>
          <xdr:row>917498</xdr:row>
          <xdr:rowOff>47625</xdr:rowOff>
        </xdr:to>
        <xdr:sp macro="" textlink="">
          <xdr:nvSpPr>
            <xdr:cNvPr id="3551" name="Object 479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983029</xdr:row>
          <xdr:rowOff>95250</xdr:rowOff>
        </xdr:from>
        <xdr:to>
          <xdr:col>7432</xdr:col>
          <xdr:colOff>323850</xdr:colOff>
          <xdr:row>983034</xdr:row>
          <xdr:rowOff>47625</xdr:rowOff>
        </xdr:to>
        <xdr:sp macro="" textlink="">
          <xdr:nvSpPr>
            <xdr:cNvPr id="3552" name="Object 480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10</xdr:row>
          <xdr:rowOff>95250</xdr:rowOff>
        </xdr:from>
        <xdr:to>
          <xdr:col>7688</xdr:col>
          <xdr:colOff>323850</xdr:colOff>
          <xdr:row>15</xdr:row>
          <xdr:rowOff>47625</xdr:rowOff>
        </xdr:to>
        <xdr:sp macro="" textlink="">
          <xdr:nvSpPr>
            <xdr:cNvPr id="3553" name="Object 481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65525</xdr:row>
          <xdr:rowOff>95250</xdr:rowOff>
        </xdr:from>
        <xdr:to>
          <xdr:col>7688</xdr:col>
          <xdr:colOff>323850</xdr:colOff>
          <xdr:row>65530</xdr:row>
          <xdr:rowOff>47625</xdr:rowOff>
        </xdr:to>
        <xdr:sp macro="" textlink="">
          <xdr:nvSpPr>
            <xdr:cNvPr id="3554" name="Object 482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131061</xdr:row>
          <xdr:rowOff>95250</xdr:rowOff>
        </xdr:from>
        <xdr:to>
          <xdr:col>7688</xdr:col>
          <xdr:colOff>323850</xdr:colOff>
          <xdr:row>131066</xdr:row>
          <xdr:rowOff>47625</xdr:rowOff>
        </xdr:to>
        <xdr:sp macro="" textlink="">
          <xdr:nvSpPr>
            <xdr:cNvPr id="3555" name="Object 483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196597</xdr:row>
          <xdr:rowOff>95250</xdr:rowOff>
        </xdr:from>
        <xdr:to>
          <xdr:col>7688</xdr:col>
          <xdr:colOff>323850</xdr:colOff>
          <xdr:row>196602</xdr:row>
          <xdr:rowOff>47625</xdr:rowOff>
        </xdr:to>
        <xdr:sp macro="" textlink="">
          <xdr:nvSpPr>
            <xdr:cNvPr id="3556" name="Object 484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262133</xdr:row>
          <xdr:rowOff>95250</xdr:rowOff>
        </xdr:from>
        <xdr:to>
          <xdr:col>7688</xdr:col>
          <xdr:colOff>323850</xdr:colOff>
          <xdr:row>262138</xdr:row>
          <xdr:rowOff>47625</xdr:rowOff>
        </xdr:to>
        <xdr:sp macro="" textlink="">
          <xdr:nvSpPr>
            <xdr:cNvPr id="3557" name="Object 485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327669</xdr:row>
          <xdr:rowOff>95250</xdr:rowOff>
        </xdr:from>
        <xdr:to>
          <xdr:col>7688</xdr:col>
          <xdr:colOff>323850</xdr:colOff>
          <xdr:row>327674</xdr:row>
          <xdr:rowOff>47625</xdr:rowOff>
        </xdr:to>
        <xdr:sp macro="" textlink="">
          <xdr:nvSpPr>
            <xdr:cNvPr id="3558" name="Object 486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393205</xdr:row>
          <xdr:rowOff>95250</xdr:rowOff>
        </xdr:from>
        <xdr:to>
          <xdr:col>7688</xdr:col>
          <xdr:colOff>323850</xdr:colOff>
          <xdr:row>393210</xdr:row>
          <xdr:rowOff>47625</xdr:rowOff>
        </xdr:to>
        <xdr:sp macro="" textlink="">
          <xdr:nvSpPr>
            <xdr:cNvPr id="3559" name="Object 487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458741</xdr:row>
          <xdr:rowOff>95250</xdr:rowOff>
        </xdr:from>
        <xdr:to>
          <xdr:col>7688</xdr:col>
          <xdr:colOff>323850</xdr:colOff>
          <xdr:row>458746</xdr:row>
          <xdr:rowOff>47625</xdr:rowOff>
        </xdr:to>
        <xdr:sp macro="" textlink="">
          <xdr:nvSpPr>
            <xdr:cNvPr id="3560" name="Object 488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524277</xdr:row>
          <xdr:rowOff>95250</xdr:rowOff>
        </xdr:from>
        <xdr:to>
          <xdr:col>7688</xdr:col>
          <xdr:colOff>323850</xdr:colOff>
          <xdr:row>524282</xdr:row>
          <xdr:rowOff>47625</xdr:rowOff>
        </xdr:to>
        <xdr:sp macro="" textlink="">
          <xdr:nvSpPr>
            <xdr:cNvPr id="3561" name="Object 489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589813</xdr:row>
          <xdr:rowOff>95250</xdr:rowOff>
        </xdr:from>
        <xdr:to>
          <xdr:col>7688</xdr:col>
          <xdr:colOff>323850</xdr:colOff>
          <xdr:row>589818</xdr:row>
          <xdr:rowOff>47625</xdr:rowOff>
        </xdr:to>
        <xdr:sp macro="" textlink="">
          <xdr:nvSpPr>
            <xdr:cNvPr id="3562" name="Object 490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655349</xdr:row>
          <xdr:rowOff>95250</xdr:rowOff>
        </xdr:from>
        <xdr:to>
          <xdr:col>7688</xdr:col>
          <xdr:colOff>323850</xdr:colOff>
          <xdr:row>655354</xdr:row>
          <xdr:rowOff>47625</xdr:rowOff>
        </xdr:to>
        <xdr:sp macro="" textlink="">
          <xdr:nvSpPr>
            <xdr:cNvPr id="3563" name="Object 491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720885</xdr:row>
          <xdr:rowOff>95250</xdr:rowOff>
        </xdr:from>
        <xdr:to>
          <xdr:col>7688</xdr:col>
          <xdr:colOff>323850</xdr:colOff>
          <xdr:row>720890</xdr:row>
          <xdr:rowOff>47625</xdr:rowOff>
        </xdr:to>
        <xdr:sp macro="" textlink="">
          <xdr:nvSpPr>
            <xdr:cNvPr id="3564" name="Object 492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786421</xdr:row>
          <xdr:rowOff>95250</xdr:rowOff>
        </xdr:from>
        <xdr:to>
          <xdr:col>7688</xdr:col>
          <xdr:colOff>323850</xdr:colOff>
          <xdr:row>786426</xdr:row>
          <xdr:rowOff>47625</xdr:rowOff>
        </xdr:to>
        <xdr:sp macro="" textlink="">
          <xdr:nvSpPr>
            <xdr:cNvPr id="3565" name="Object 493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851957</xdr:row>
          <xdr:rowOff>95250</xdr:rowOff>
        </xdr:from>
        <xdr:to>
          <xdr:col>7688</xdr:col>
          <xdr:colOff>323850</xdr:colOff>
          <xdr:row>851962</xdr:row>
          <xdr:rowOff>47625</xdr:rowOff>
        </xdr:to>
        <xdr:sp macro="" textlink="">
          <xdr:nvSpPr>
            <xdr:cNvPr id="3566" name="Object 494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917493</xdr:row>
          <xdr:rowOff>95250</xdr:rowOff>
        </xdr:from>
        <xdr:to>
          <xdr:col>7688</xdr:col>
          <xdr:colOff>323850</xdr:colOff>
          <xdr:row>917498</xdr:row>
          <xdr:rowOff>47625</xdr:rowOff>
        </xdr:to>
        <xdr:sp macro="" textlink="">
          <xdr:nvSpPr>
            <xdr:cNvPr id="3567" name="Object 495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983029</xdr:row>
          <xdr:rowOff>95250</xdr:rowOff>
        </xdr:from>
        <xdr:to>
          <xdr:col>7688</xdr:col>
          <xdr:colOff>323850</xdr:colOff>
          <xdr:row>983034</xdr:row>
          <xdr:rowOff>47625</xdr:rowOff>
        </xdr:to>
        <xdr:sp macro="" textlink="">
          <xdr:nvSpPr>
            <xdr:cNvPr id="3568" name="Object 496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10</xdr:row>
          <xdr:rowOff>95250</xdr:rowOff>
        </xdr:from>
        <xdr:to>
          <xdr:col>7944</xdr:col>
          <xdr:colOff>323850</xdr:colOff>
          <xdr:row>15</xdr:row>
          <xdr:rowOff>47625</xdr:rowOff>
        </xdr:to>
        <xdr:sp macro="" textlink="">
          <xdr:nvSpPr>
            <xdr:cNvPr id="3569" name="Object 497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65525</xdr:row>
          <xdr:rowOff>95250</xdr:rowOff>
        </xdr:from>
        <xdr:to>
          <xdr:col>7944</xdr:col>
          <xdr:colOff>323850</xdr:colOff>
          <xdr:row>65530</xdr:row>
          <xdr:rowOff>47625</xdr:rowOff>
        </xdr:to>
        <xdr:sp macro="" textlink="">
          <xdr:nvSpPr>
            <xdr:cNvPr id="3570" name="Object 498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131061</xdr:row>
          <xdr:rowOff>95250</xdr:rowOff>
        </xdr:from>
        <xdr:to>
          <xdr:col>7944</xdr:col>
          <xdr:colOff>323850</xdr:colOff>
          <xdr:row>131066</xdr:row>
          <xdr:rowOff>47625</xdr:rowOff>
        </xdr:to>
        <xdr:sp macro="" textlink="">
          <xdr:nvSpPr>
            <xdr:cNvPr id="3571" name="Object 499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196597</xdr:row>
          <xdr:rowOff>95250</xdr:rowOff>
        </xdr:from>
        <xdr:to>
          <xdr:col>7944</xdr:col>
          <xdr:colOff>323850</xdr:colOff>
          <xdr:row>196602</xdr:row>
          <xdr:rowOff>47625</xdr:rowOff>
        </xdr:to>
        <xdr:sp macro="" textlink="">
          <xdr:nvSpPr>
            <xdr:cNvPr id="3572" name="Object 500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262133</xdr:row>
          <xdr:rowOff>95250</xdr:rowOff>
        </xdr:from>
        <xdr:to>
          <xdr:col>7944</xdr:col>
          <xdr:colOff>323850</xdr:colOff>
          <xdr:row>262138</xdr:row>
          <xdr:rowOff>47625</xdr:rowOff>
        </xdr:to>
        <xdr:sp macro="" textlink="">
          <xdr:nvSpPr>
            <xdr:cNvPr id="3573" name="Object 501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327669</xdr:row>
          <xdr:rowOff>95250</xdr:rowOff>
        </xdr:from>
        <xdr:to>
          <xdr:col>7944</xdr:col>
          <xdr:colOff>323850</xdr:colOff>
          <xdr:row>327674</xdr:row>
          <xdr:rowOff>47625</xdr:rowOff>
        </xdr:to>
        <xdr:sp macro="" textlink="">
          <xdr:nvSpPr>
            <xdr:cNvPr id="3574" name="Object 502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393205</xdr:row>
          <xdr:rowOff>95250</xdr:rowOff>
        </xdr:from>
        <xdr:to>
          <xdr:col>7944</xdr:col>
          <xdr:colOff>323850</xdr:colOff>
          <xdr:row>393210</xdr:row>
          <xdr:rowOff>47625</xdr:rowOff>
        </xdr:to>
        <xdr:sp macro="" textlink="">
          <xdr:nvSpPr>
            <xdr:cNvPr id="3575" name="Object 503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458741</xdr:row>
          <xdr:rowOff>95250</xdr:rowOff>
        </xdr:from>
        <xdr:to>
          <xdr:col>7944</xdr:col>
          <xdr:colOff>323850</xdr:colOff>
          <xdr:row>458746</xdr:row>
          <xdr:rowOff>47625</xdr:rowOff>
        </xdr:to>
        <xdr:sp macro="" textlink="">
          <xdr:nvSpPr>
            <xdr:cNvPr id="3576" name="Object 504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524277</xdr:row>
          <xdr:rowOff>95250</xdr:rowOff>
        </xdr:from>
        <xdr:to>
          <xdr:col>7944</xdr:col>
          <xdr:colOff>323850</xdr:colOff>
          <xdr:row>524282</xdr:row>
          <xdr:rowOff>47625</xdr:rowOff>
        </xdr:to>
        <xdr:sp macro="" textlink="">
          <xdr:nvSpPr>
            <xdr:cNvPr id="3577" name="Object 505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589813</xdr:row>
          <xdr:rowOff>95250</xdr:rowOff>
        </xdr:from>
        <xdr:to>
          <xdr:col>7944</xdr:col>
          <xdr:colOff>323850</xdr:colOff>
          <xdr:row>589818</xdr:row>
          <xdr:rowOff>47625</xdr:rowOff>
        </xdr:to>
        <xdr:sp macro="" textlink="">
          <xdr:nvSpPr>
            <xdr:cNvPr id="3578" name="Object 506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655349</xdr:row>
          <xdr:rowOff>95250</xdr:rowOff>
        </xdr:from>
        <xdr:to>
          <xdr:col>7944</xdr:col>
          <xdr:colOff>323850</xdr:colOff>
          <xdr:row>655354</xdr:row>
          <xdr:rowOff>47625</xdr:rowOff>
        </xdr:to>
        <xdr:sp macro="" textlink="">
          <xdr:nvSpPr>
            <xdr:cNvPr id="3579" name="Object 507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720885</xdr:row>
          <xdr:rowOff>95250</xdr:rowOff>
        </xdr:from>
        <xdr:to>
          <xdr:col>7944</xdr:col>
          <xdr:colOff>323850</xdr:colOff>
          <xdr:row>720890</xdr:row>
          <xdr:rowOff>47625</xdr:rowOff>
        </xdr:to>
        <xdr:sp macro="" textlink="">
          <xdr:nvSpPr>
            <xdr:cNvPr id="3580" name="Object 508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786421</xdr:row>
          <xdr:rowOff>95250</xdr:rowOff>
        </xdr:from>
        <xdr:to>
          <xdr:col>7944</xdr:col>
          <xdr:colOff>323850</xdr:colOff>
          <xdr:row>786426</xdr:row>
          <xdr:rowOff>47625</xdr:rowOff>
        </xdr:to>
        <xdr:sp macro="" textlink="">
          <xdr:nvSpPr>
            <xdr:cNvPr id="3581" name="Object 509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851957</xdr:row>
          <xdr:rowOff>95250</xdr:rowOff>
        </xdr:from>
        <xdr:to>
          <xdr:col>7944</xdr:col>
          <xdr:colOff>323850</xdr:colOff>
          <xdr:row>851962</xdr:row>
          <xdr:rowOff>47625</xdr:rowOff>
        </xdr:to>
        <xdr:sp macro="" textlink="">
          <xdr:nvSpPr>
            <xdr:cNvPr id="3582" name="Object 510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917493</xdr:row>
          <xdr:rowOff>95250</xdr:rowOff>
        </xdr:from>
        <xdr:to>
          <xdr:col>7944</xdr:col>
          <xdr:colOff>323850</xdr:colOff>
          <xdr:row>917498</xdr:row>
          <xdr:rowOff>47625</xdr:rowOff>
        </xdr:to>
        <xdr:sp macro="" textlink="">
          <xdr:nvSpPr>
            <xdr:cNvPr id="3583" name="Object 511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983029</xdr:row>
          <xdr:rowOff>95250</xdr:rowOff>
        </xdr:from>
        <xdr:to>
          <xdr:col>7944</xdr:col>
          <xdr:colOff>323850</xdr:colOff>
          <xdr:row>983034</xdr:row>
          <xdr:rowOff>47625</xdr:rowOff>
        </xdr:to>
        <xdr:sp macro="" textlink="">
          <xdr:nvSpPr>
            <xdr:cNvPr id="3584" name="Object 512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10</xdr:row>
          <xdr:rowOff>95250</xdr:rowOff>
        </xdr:from>
        <xdr:to>
          <xdr:col>8200</xdr:col>
          <xdr:colOff>323850</xdr:colOff>
          <xdr:row>15</xdr:row>
          <xdr:rowOff>47625</xdr:rowOff>
        </xdr:to>
        <xdr:sp macro="" textlink="">
          <xdr:nvSpPr>
            <xdr:cNvPr id="3585" name="Object 513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65525</xdr:row>
          <xdr:rowOff>95250</xdr:rowOff>
        </xdr:from>
        <xdr:to>
          <xdr:col>8200</xdr:col>
          <xdr:colOff>323850</xdr:colOff>
          <xdr:row>65530</xdr:row>
          <xdr:rowOff>47625</xdr:rowOff>
        </xdr:to>
        <xdr:sp macro="" textlink="">
          <xdr:nvSpPr>
            <xdr:cNvPr id="3586" name="Object 514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131061</xdr:row>
          <xdr:rowOff>95250</xdr:rowOff>
        </xdr:from>
        <xdr:to>
          <xdr:col>8200</xdr:col>
          <xdr:colOff>323850</xdr:colOff>
          <xdr:row>131066</xdr:row>
          <xdr:rowOff>47625</xdr:rowOff>
        </xdr:to>
        <xdr:sp macro="" textlink="">
          <xdr:nvSpPr>
            <xdr:cNvPr id="3587" name="Object 515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196597</xdr:row>
          <xdr:rowOff>95250</xdr:rowOff>
        </xdr:from>
        <xdr:to>
          <xdr:col>8200</xdr:col>
          <xdr:colOff>323850</xdr:colOff>
          <xdr:row>196602</xdr:row>
          <xdr:rowOff>47625</xdr:rowOff>
        </xdr:to>
        <xdr:sp macro="" textlink="">
          <xdr:nvSpPr>
            <xdr:cNvPr id="3588" name="Object 516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262133</xdr:row>
          <xdr:rowOff>95250</xdr:rowOff>
        </xdr:from>
        <xdr:to>
          <xdr:col>8200</xdr:col>
          <xdr:colOff>323850</xdr:colOff>
          <xdr:row>262138</xdr:row>
          <xdr:rowOff>47625</xdr:rowOff>
        </xdr:to>
        <xdr:sp macro="" textlink="">
          <xdr:nvSpPr>
            <xdr:cNvPr id="3589" name="Object 517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327669</xdr:row>
          <xdr:rowOff>95250</xdr:rowOff>
        </xdr:from>
        <xdr:to>
          <xdr:col>8200</xdr:col>
          <xdr:colOff>323850</xdr:colOff>
          <xdr:row>327674</xdr:row>
          <xdr:rowOff>47625</xdr:rowOff>
        </xdr:to>
        <xdr:sp macro="" textlink="">
          <xdr:nvSpPr>
            <xdr:cNvPr id="3590" name="Object 518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393205</xdr:row>
          <xdr:rowOff>95250</xdr:rowOff>
        </xdr:from>
        <xdr:to>
          <xdr:col>8200</xdr:col>
          <xdr:colOff>323850</xdr:colOff>
          <xdr:row>393210</xdr:row>
          <xdr:rowOff>47625</xdr:rowOff>
        </xdr:to>
        <xdr:sp macro="" textlink="">
          <xdr:nvSpPr>
            <xdr:cNvPr id="3591" name="Object 519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458741</xdr:row>
          <xdr:rowOff>95250</xdr:rowOff>
        </xdr:from>
        <xdr:to>
          <xdr:col>8200</xdr:col>
          <xdr:colOff>323850</xdr:colOff>
          <xdr:row>458746</xdr:row>
          <xdr:rowOff>47625</xdr:rowOff>
        </xdr:to>
        <xdr:sp macro="" textlink="">
          <xdr:nvSpPr>
            <xdr:cNvPr id="3592" name="Object 520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524277</xdr:row>
          <xdr:rowOff>95250</xdr:rowOff>
        </xdr:from>
        <xdr:to>
          <xdr:col>8200</xdr:col>
          <xdr:colOff>323850</xdr:colOff>
          <xdr:row>524282</xdr:row>
          <xdr:rowOff>47625</xdr:rowOff>
        </xdr:to>
        <xdr:sp macro="" textlink="">
          <xdr:nvSpPr>
            <xdr:cNvPr id="3593" name="Object 521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589813</xdr:row>
          <xdr:rowOff>95250</xdr:rowOff>
        </xdr:from>
        <xdr:to>
          <xdr:col>8200</xdr:col>
          <xdr:colOff>323850</xdr:colOff>
          <xdr:row>589818</xdr:row>
          <xdr:rowOff>47625</xdr:rowOff>
        </xdr:to>
        <xdr:sp macro="" textlink="">
          <xdr:nvSpPr>
            <xdr:cNvPr id="3594" name="Object 522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655349</xdr:row>
          <xdr:rowOff>95250</xdr:rowOff>
        </xdr:from>
        <xdr:to>
          <xdr:col>8200</xdr:col>
          <xdr:colOff>323850</xdr:colOff>
          <xdr:row>655354</xdr:row>
          <xdr:rowOff>47625</xdr:rowOff>
        </xdr:to>
        <xdr:sp macro="" textlink="">
          <xdr:nvSpPr>
            <xdr:cNvPr id="3595" name="Object 523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720885</xdr:row>
          <xdr:rowOff>95250</xdr:rowOff>
        </xdr:from>
        <xdr:to>
          <xdr:col>8200</xdr:col>
          <xdr:colOff>323850</xdr:colOff>
          <xdr:row>720890</xdr:row>
          <xdr:rowOff>47625</xdr:rowOff>
        </xdr:to>
        <xdr:sp macro="" textlink="">
          <xdr:nvSpPr>
            <xdr:cNvPr id="3596" name="Object 524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786421</xdr:row>
          <xdr:rowOff>95250</xdr:rowOff>
        </xdr:from>
        <xdr:to>
          <xdr:col>8200</xdr:col>
          <xdr:colOff>323850</xdr:colOff>
          <xdr:row>786426</xdr:row>
          <xdr:rowOff>47625</xdr:rowOff>
        </xdr:to>
        <xdr:sp macro="" textlink="">
          <xdr:nvSpPr>
            <xdr:cNvPr id="3597" name="Object 525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851957</xdr:row>
          <xdr:rowOff>95250</xdr:rowOff>
        </xdr:from>
        <xdr:to>
          <xdr:col>8200</xdr:col>
          <xdr:colOff>323850</xdr:colOff>
          <xdr:row>851962</xdr:row>
          <xdr:rowOff>47625</xdr:rowOff>
        </xdr:to>
        <xdr:sp macro="" textlink="">
          <xdr:nvSpPr>
            <xdr:cNvPr id="3598" name="Object 526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917493</xdr:row>
          <xdr:rowOff>95250</xdr:rowOff>
        </xdr:from>
        <xdr:to>
          <xdr:col>8200</xdr:col>
          <xdr:colOff>323850</xdr:colOff>
          <xdr:row>917498</xdr:row>
          <xdr:rowOff>47625</xdr:rowOff>
        </xdr:to>
        <xdr:sp macro="" textlink="">
          <xdr:nvSpPr>
            <xdr:cNvPr id="3599" name="Object 527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983029</xdr:row>
          <xdr:rowOff>95250</xdr:rowOff>
        </xdr:from>
        <xdr:to>
          <xdr:col>8200</xdr:col>
          <xdr:colOff>323850</xdr:colOff>
          <xdr:row>983034</xdr:row>
          <xdr:rowOff>47625</xdr:rowOff>
        </xdr:to>
        <xdr:sp macro="" textlink="">
          <xdr:nvSpPr>
            <xdr:cNvPr id="3600" name="Object 528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10</xdr:row>
          <xdr:rowOff>95250</xdr:rowOff>
        </xdr:from>
        <xdr:to>
          <xdr:col>8456</xdr:col>
          <xdr:colOff>323850</xdr:colOff>
          <xdr:row>15</xdr:row>
          <xdr:rowOff>47625</xdr:rowOff>
        </xdr:to>
        <xdr:sp macro="" textlink="">
          <xdr:nvSpPr>
            <xdr:cNvPr id="3601" name="Object 529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65525</xdr:row>
          <xdr:rowOff>95250</xdr:rowOff>
        </xdr:from>
        <xdr:to>
          <xdr:col>8456</xdr:col>
          <xdr:colOff>323850</xdr:colOff>
          <xdr:row>65530</xdr:row>
          <xdr:rowOff>47625</xdr:rowOff>
        </xdr:to>
        <xdr:sp macro="" textlink="">
          <xdr:nvSpPr>
            <xdr:cNvPr id="3602" name="Object 530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131061</xdr:row>
          <xdr:rowOff>95250</xdr:rowOff>
        </xdr:from>
        <xdr:to>
          <xdr:col>8456</xdr:col>
          <xdr:colOff>323850</xdr:colOff>
          <xdr:row>131066</xdr:row>
          <xdr:rowOff>47625</xdr:rowOff>
        </xdr:to>
        <xdr:sp macro="" textlink="">
          <xdr:nvSpPr>
            <xdr:cNvPr id="3603" name="Object 531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196597</xdr:row>
          <xdr:rowOff>95250</xdr:rowOff>
        </xdr:from>
        <xdr:to>
          <xdr:col>8456</xdr:col>
          <xdr:colOff>323850</xdr:colOff>
          <xdr:row>196602</xdr:row>
          <xdr:rowOff>47625</xdr:rowOff>
        </xdr:to>
        <xdr:sp macro="" textlink="">
          <xdr:nvSpPr>
            <xdr:cNvPr id="3604" name="Object 532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262133</xdr:row>
          <xdr:rowOff>95250</xdr:rowOff>
        </xdr:from>
        <xdr:to>
          <xdr:col>8456</xdr:col>
          <xdr:colOff>323850</xdr:colOff>
          <xdr:row>262138</xdr:row>
          <xdr:rowOff>47625</xdr:rowOff>
        </xdr:to>
        <xdr:sp macro="" textlink="">
          <xdr:nvSpPr>
            <xdr:cNvPr id="3605" name="Object 533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327669</xdr:row>
          <xdr:rowOff>95250</xdr:rowOff>
        </xdr:from>
        <xdr:to>
          <xdr:col>8456</xdr:col>
          <xdr:colOff>323850</xdr:colOff>
          <xdr:row>327674</xdr:row>
          <xdr:rowOff>47625</xdr:rowOff>
        </xdr:to>
        <xdr:sp macro="" textlink="">
          <xdr:nvSpPr>
            <xdr:cNvPr id="3606" name="Object 534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393205</xdr:row>
          <xdr:rowOff>95250</xdr:rowOff>
        </xdr:from>
        <xdr:to>
          <xdr:col>8456</xdr:col>
          <xdr:colOff>323850</xdr:colOff>
          <xdr:row>393210</xdr:row>
          <xdr:rowOff>47625</xdr:rowOff>
        </xdr:to>
        <xdr:sp macro="" textlink="">
          <xdr:nvSpPr>
            <xdr:cNvPr id="3607" name="Object 535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458741</xdr:row>
          <xdr:rowOff>95250</xdr:rowOff>
        </xdr:from>
        <xdr:to>
          <xdr:col>8456</xdr:col>
          <xdr:colOff>323850</xdr:colOff>
          <xdr:row>458746</xdr:row>
          <xdr:rowOff>47625</xdr:rowOff>
        </xdr:to>
        <xdr:sp macro="" textlink="">
          <xdr:nvSpPr>
            <xdr:cNvPr id="3608" name="Object 536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524277</xdr:row>
          <xdr:rowOff>95250</xdr:rowOff>
        </xdr:from>
        <xdr:to>
          <xdr:col>8456</xdr:col>
          <xdr:colOff>323850</xdr:colOff>
          <xdr:row>524282</xdr:row>
          <xdr:rowOff>47625</xdr:rowOff>
        </xdr:to>
        <xdr:sp macro="" textlink="">
          <xdr:nvSpPr>
            <xdr:cNvPr id="3609" name="Object 537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589813</xdr:row>
          <xdr:rowOff>95250</xdr:rowOff>
        </xdr:from>
        <xdr:to>
          <xdr:col>8456</xdr:col>
          <xdr:colOff>323850</xdr:colOff>
          <xdr:row>589818</xdr:row>
          <xdr:rowOff>47625</xdr:rowOff>
        </xdr:to>
        <xdr:sp macro="" textlink="">
          <xdr:nvSpPr>
            <xdr:cNvPr id="3610" name="Object 538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655349</xdr:row>
          <xdr:rowOff>95250</xdr:rowOff>
        </xdr:from>
        <xdr:to>
          <xdr:col>8456</xdr:col>
          <xdr:colOff>323850</xdr:colOff>
          <xdr:row>655354</xdr:row>
          <xdr:rowOff>47625</xdr:rowOff>
        </xdr:to>
        <xdr:sp macro="" textlink="">
          <xdr:nvSpPr>
            <xdr:cNvPr id="3611" name="Object 539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720885</xdr:row>
          <xdr:rowOff>95250</xdr:rowOff>
        </xdr:from>
        <xdr:to>
          <xdr:col>8456</xdr:col>
          <xdr:colOff>323850</xdr:colOff>
          <xdr:row>720890</xdr:row>
          <xdr:rowOff>47625</xdr:rowOff>
        </xdr:to>
        <xdr:sp macro="" textlink="">
          <xdr:nvSpPr>
            <xdr:cNvPr id="3612" name="Object 540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786421</xdr:row>
          <xdr:rowOff>95250</xdr:rowOff>
        </xdr:from>
        <xdr:to>
          <xdr:col>8456</xdr:col>
          <xdr:colOff>323850</xdr:colOff>
          <xdr:row>786426</xdr:row>
          <xdr:rowOff>47625</xdr:rowOff>
        </xdr:to>
        <xdr:sp macro="" textlink="">
          <xdr:nvSpPr>
            <xdr:cNvPr id="3613" name="Object 541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851957</xdr:row>
          <xdr:rowOff>95250</xdr:rowOff>
        </xdr:from>
        <xdr:to>
          <xdr:col>8456</xdr:col>
          <xdr:colOff>323850</xdr:colOff>
          <xdr:row>851962</xdr:row>
          <xdr:rowOff>47625</xdr:rowOff>
        </xdr:to>
        <xdr:sp macro="" textlink="">
          <xdr:nvSpPr>
            <xdr:cNvPr id="3614" name="Object 542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917493</xdr:row>
          <xdr:rowOff>95250</xdr:rowOff>
        </xdr:from>
        <xdr:to>
          <xdr:col>8456</xdr:col>
          <xdr:colOff>323850</xdr:colOff>
          <xdr:row>917498</xdr:row>
          <xdr:rowOff>47625</xdr:rowOff>
        </xdr:to>
        <xdr:sp macro="" textlink="">
          <xdr:nvSpPr>
            <xdr:cNvPr id="3615" name="Object 543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983029</xdr:row>
          <xdr:rowOff>95250</xdr:rowOff>
        </xdr:from>
        <xdr:to>
          <xdr:col>8456</xdr:col>
          <xdr:colOff>323850</xdr:colOff>
          <xdr:row>983034</xdr:row>
          <xdr:rowOff>47625</xdr:rowOff>
        </xdr:to>
        <xdr:sp macro="" textlink="">
          <xdr:nvSpPr>
            <xdr:cNvPr id="3616" name="Object 544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10</xdr:row>
          <xdr:rowOff>95250</xdr:rowOff>
        </xdr:from>
        <xdr:to>
          <xdr:col>8712</xdr:col>
          <xdr:colOff>323850</xdr:colOff>
          <xdr:row>15</xdr:row>
          <xdr:rowOff>47625</xdr:rowOff>
        </xdr:to>
        <xdr:sp macro="" textlink="">
          <xdr:nvSpPr>
            <xdr:cNvPr id="3617" name="Object 545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65525</xdr:row>
          <xdr:rowOff>95250</xdr:rowOff>
        </xdr:from>
        <xdr:to>
          <xdr:col>8712</xdr:col>
          <xdr:colOff>323850</xdr:colOff>
          <xdr:row>65530</xdr:row>
          <xdr:rowOff>47625</xdr:rowOff>
        </xdr:to>
        <xdr:sp macro="" textlink="">
          <xdr:nvSpPr>
            <xdr:cNvPr id="3618" name="Object 546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131061</xdr:row>
          <xdr:rowOff>95250</xdr:rowOff>
        </xdr:from>
        <xdr:to>
          <xdr:col>8712</xdr:col>
          <xdr:colOff>323850</xdr:colOff>
          <xdr:row>131066</xdr:row>
          <xdr:rowOff>47625</xdr:rowOff>
        </xdr:to>
        <xdr:sp macro="" textlink="">
          <xdr:nvSpPr>
            <xdr:cNvPr id="3619" name="Object 547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196597</xdr:row>
          <xdr:rowOff>95250</xdr:rowOff>
        </xdr:from>
        <xdr:to>
          <xdr:col>8712</xdr:col>
          <xdr:colOff>323850</xdr:colOff>
          <xdr:row>196602</xdr:row>
          <xdr:rowOff>47625</xdr:rowOff>
        </xdr:to>
        <xdr:sp macro="" textlink="">
          <xdr:nvSpPr>
            <xdr:cNvPr id="3620" name="Object 548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262133</xdr:row>
          <xdr:rowOff>95250</xdr:rowOff>
        </xdr:from>
        <xdr:to>
          <xdr:col>8712</xdr:col>
          <xdr:colOff>323850</xdr:colOff>
          <xdr:row>262138</xdr:row>
          <xdr:rowOff>47625</xdr:rowOff>
        </xdr:to>
        <xdr:sp macro="" textlink="">
          <xdr:nvSpPr>
            <xdr:cNvPr id="3621" name="Object 549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327669</xdr:row>
          <xdr:rowOff>95250</xdr:rowOff>
        </xdr:from>
        <xdr:to>
          <xdr:col>8712</xdr:col>
          <xdr:colOff>323850</xdr:colOff>
          <xdr:row>327674</xdr:row>
          <xdr:rowOff>47625</xdr:rowOff>
        </xdr:to>
        <xdr:sp macro="" textlink="">
          <xdr:nvSpPr>
            <xdr:cNvPr id="3622" name="Object 550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393205</xdr:row>
          <xdr:rowOff>95250</xdr:rowOff>
        </xdr:from>
        <xdr:to>
          <xdr:col>8712</xdr:col>
          <xdr:colOff>323850</xdr:colOff>
          <xdr:row>393210</xdr:row>
          <xdr:rowOff>47625</xdr:rowOff>
        </xdr:to>
        <xdr:sp macro="" textlink="">
          <xdr:nvSpPr>
            <xdr:cNvPr id="3623" name="Object 551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458741</xdr:row>
          <xdr:rowOff>95250</xdr:rowOff>
        </xdr:from>
        <xdr:to>
          <xdr:col>8712</xdr:col>
          <xdr:colOff>323850</xdr:colOff>
          <xdr:row>458746</xdr:row>
          <xdr:rowOff>47625</xdr:rowOff>
        </xdr:to>
        <xdr:sp macro="" textlink="">
          <xdr:nvSpPr>
            <xdr:cNvPr id="3624" name="Object 552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524277</xdr:row>
          <xdr:rowOff>95250</xdr:rowOff>
        </xdr:from>
        <xdr:to>
          <xdr:col>8712</xdr:col>
          <xdr:colOff>323850</xdr:colOff>
          <xdr:row>524282</xdr:row>
          <xdr:rowOff>47625</xdr:rowOff>
        </xdr:to>
        <xdr:sp macro="" textlink="">
          <xdr:nvSpPr>
            <xdr:cNvPr id="3625" name="Object 553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589813</xdr:row>
          <xdr:rowOff>95250</xdr:rowOff>
        </xdr:from>
        <xdr:to>
          <xdr:col>8712</xdr:col>
          <xdr:colOff>323850</xdr:colOff>
          <xdr:row>589818</xdr:row>
          <xdr:rowOff>47625</xdr:rowOff>
        </xdr:to>
        <xdr:sp macro="" textlink="">
          <xdr:nvSpPr>
            <xdr:cNvPr id="3626" name="Object 554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655349</xdr:row>
          <xdr:rowOff>95250</xdr:rowOff>
        </xdr:from>
        <xdr:to>
          <xdr:col>8712</xdr:col>
          <xdr:colOff>323850</xdr:colOff>
          <xdr:row>655354</xdr:row>
          <xdr:rowOff>47625</xdr:rowOff>
        </xdr:to>
        <xdr:sp macro="" textlink="">
          <xdr:nvSpPr>
            <xdr:cNvPr id="3627" name="Object 555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720885</xdr:row>
          <xdr:rowOff>95250</xdr:rowOff>
        </xdr:from>
        <xdr:to>
          <xdr:col>8712</xdr:col>
          <xdr:colOff>323850</xdr:colOff>
          <xdr:row>720890</xdr:row>
          <xdr:rowOff>47625</xdr:rowOff>
        </xdr:to>
        <xdr:sp macro="" textlink="">
          <xdr:nvSpPr>
            <xdr:cNvPr id="3628" name="Object 556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786421</xdr:row>
          <xdr:rowOff>95250</xdr:rowOff>
        </xdr:from>
        <xdr:to>
          <xdr:col>8712</xdr:col>
          <xdr:colOff>323850</xdr:colOff>
          <xdr:row>786426</xdr:row>
          <xdr:rowOff>47625</xdr:rowOff>
        </xdr:to>
        <xdr:sp macro="" textlink="">
          <xdr:nvSpPr>
            <xdr:cNvPr id="3629" name="Object 557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851957</xdr:row>
          <xdr:rowOff>95250</xdr:rowOff>
        </xdr:from>
        <xdr:to>
          <xdr:col>8712</xdr:col>
          <xdr:colOff>323850</xdr:colOff>
          <xdr:row>851962</xdr:row>
          <xdr:rowOff>47625</xdr:rowOff>
        </xdr:to>
        <xdr:sp macro="" textlink="">
          <xdr:nvSpPr>
            <xdr:cNvPr id="3630" name="Object 558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917493</xdr:row>
          <xdr:rowOff>95250</xdr:rowOff>
        </xdr:from>
        <xdr:to>
          <xdr:col>8712</xdr:col>
          <xdr:colOff>323850</xdr:colOff>
          <xdr:row>917498</xdr:row>
          <xdr:rowOff>47625</xdr:rowOff>
        </xdr:to>
        <xdr:sp macro="" textlink="">
          <xdr:nvSpPr>
            <xdr:cNvPr id="3631" name="Object 559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983029</xdr:row>
          <xdr:rowOff>95250</xdr:rowOff>
        </xdr:from>
        <xdr:to>
          <xdr:col>8712</xdr:col>
          <xdr:colOff>323850</xdr:colOff>
          <xdr:row>983034</xdr:row>
          <xdr:rowOff>47625</xdr:rowOff>
        </xdr:to>
        <xdr:sp macro="" textlink="">
          <xdr:nvSpPr>
            <xdr:cNvPr id="3632" name="Object 560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10</xdr:row>
          <xdr:rowOff>95250</xdr:rowOff>
        </xdr:from>
        <xdr:to>
          <xdr:col>8968</xdr:col>
          <xdr:colOff>323850</xdr:colOff>
          <xdr:row>15</xdr:row>
          <xdr:rowOff>47625</xdr:rowOff>
        </xdr:to>
        <xdr:sp macro="" textlink="">
          <xdr:nvSpPr>
            <xdr:cNvPr id="3633" name="Object 561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65525</xdr:row>
          <xdr:rowOff>95250</xdr:rowOff>
        </xdr:from>
        <xdr:to>
          <xdr:col>8968</xdr:col>
          <xdr:colOff>323850</xdr:colOff>
          <xdr:row>65530</xdr:row>
          <xdr:rowOff>47625</xdr:rowOff>
        </xdr:to>
        <xdr:sp macro="" textlink="">
          <xdr:nvSpPr>
            <xdr:cNvPr id="3634" name="Object 562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131061</xdr:row>
          <xdr:rowOff>95250</xdr:rowOff>
        </xdr:from>
        <xdr:to>
          <xdr:col>8968</xdr:col>
          <xdr:colOff>323850</xdr:colOff>
          <xdr:row>131066</xdr:row>
          <xdr:rowOff>47625</xdr:rowOff>
        </xdr:to>
        <xdr:sp macro="" textlink="">
          <xdr:nvSpPr>
            <xdr:cNvPr id="3635" name="Object 563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196597</xdr:row>
          <xdr:rowOff>95250</xdr:rowOff>
        </xdr:from>
        <xdr:to>
          <xdr:col>8968</xdr:col>
          <xdr:colOff>323850</xdr:colOff>
          <xdr:row>196602</xdr:row>
          <xdr:rowOff>47625</xdr:rowOff>
        </xdr:to>
        <xdr:sp macro="" textlink="">
          <xdr:nvSpPr>
            <xdr:cNvPr id="3636" name="Object 564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262133</xdr:row>
          <xdr:rowOff>95250</xdr:rowOff>
        </xdr:from>
        <xdr:to>
          <xdr:col>8968</xdr:col>
          <xdr:colOff>323850</xdr:colOff>
          <xdr:row>262138</xdr:row>
          <xdr:rowOff>47625</xdr:rowOff>
        </xdr:to>
        <xdr:sp macro="" textlink="">
          <xdr:nvSpPr>
            <xdr:cNvPr id="3637" name="Object 565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327669</xdr:row>
          <xdr:rowOff>95250</xdr:rowOff>
        </xdr:from>
        <xdr:to>
          <xdr:col>8968</xdr:col>
          <xdr:colOff>323850</xdr:colOff>
          <xdr:row>327674</xdr:row>
          <xdr:rowOff>47625</xdr:rowOff>
        </xdr:to>
        <xdr:sp macro="" textlink="">
          <xdr:nvSpPr>
            <xdr:cNvPr id="3638" name="Object 566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393205</xdr:row>
          <xdr:rowOff>95250</xdr:rowOff>
        </xdr:from>
        <xdr:to>
          <xdr:col>8968</xdr:col>
          <xdr:colOff>323850</xdr:colOff>
          <xdr:row>393210</xdr:row>
          <xdr:rowOff>47625</xdr:rowOff>
        </xdr:to>
        <xdr:sp macro="" textlink="">
          <xdr:nvSpPr>
            <xdr:cNvPr id="3639" name="Object 567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458741</xdr:row>
          <xdr:rowOff>95250</xdr:rowOff>
        </xdr:from>
        <xdr:to>
          <xdr:col>8968</xdr:col>
          <xdr:colOff>323850</xdr:colOff>
          <xdr:row>458746</xdr:row>
          <xdr:rowOff>47625</xdr:rowOff>
        </xdr:to>
        <xdr:sp macro="" textlink="">
          <xdr:nvSpPr>
            <xdr:cNvPr id="3640" name="Object 568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524277</xdr:row>
          <xdr:rowOff>95250</xdr:rowOff>
        </xdr:from>
        <xdr:to>
          <xdr:col>8968</xdr:col>
          <xdr:colOff>323850</xdr:colOff>
          <xdr:row>524282</xdr:row>
          <xdr:rowOff>47625</xdr:rowOff>
        </xdr:to>
        <xdr:sp macro="" textlink="">
          <xdr:nvSpPr>
            <xdr:cNvPr id="3641" name="Object 569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589813</xdr:row>
          <xdr:rowOff>95250</xdr:rowOff>
        </xdr:from>
        <xdr:to>
          <xdr:col>8968</xdr:col>
          <xdr:colOff>323850</xdr:colOff>
          <xdr:row>589818</xdr:row>
          <xdr:rowOff>47625</xdr:rowOff>
        </xdr:to>
        <xdr:sp macro="" textlink="">
          <xdr:nvSpPr>
            <xdr:cNvPr id="3642" name="Object 570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655349</xdr:row>
          <xdr:rowOff>95250</xdr:rowOff>
        </xdr:from>
        <xdr:to>
          <xdr:col>8968</xdr:col>
          <xdr:colOff>323850</xdr:colOff>
          <xdr:row>655354</xdr:row>
          <xdr:rowOff>47625</xdr:rowOff>
        </xdr:to>
        <xdr:sp macro="" textlink="">
          <xdr:nvSpPr>
            <xdr:cNvPr id="3643" name="Object 571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720885</xdr:row>
          <xdr:rowOff>95250</xdr:rowOff>
        </xdr:from>
        <xdr:to>
          <xdr:col>8968</xdr:col>
          <xdr:colOff>323850</xdr:colOff>
          <xdr:row>720890</xdr:row>
          <xdr:rowOff>47625</xdr:rowOff>
        </xdr:to>
        <xdr:sp macro="" textlink="">
          <xdr:nvSpPr>
            <xdr:cNvPr id="3644" name="Object 572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786421</xdr:row>
          <xdr:rowOff>95250</xdr:rowOff>
        </xdr:from>
        <xdr:to>
          <xdr:col>8968</xdr:col>
          <xdr:colOff>323850</xdr:colOff>
          <xdr:row>786426</xdr:row>
          <xdr:rowOff>47625</xdr:rowOff>
        </xdr:to>
        <xdr:sp macro="" textlink="">
          <xdr:nvSpPr>
            <xdr:cNvPr id="3645" name="Object 573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851957</xdr:row>
          <xdr:rowOff>95250</xdr:rowOff>
        </xdr:from>
        <xdr:to>
          <xdr:col>8968</xdr:col>
          <xdr:colOff>323850</xdr:colOff>
          <xdr:row>851962</xdr:row>
          <xdr:rowOff>47625</xdr:rowOff>
        </xdr:to>
        <xdr:sp macro="" textlink="">
          <xdr:nvSpPr>
            <xdr:cNvPr id="3646" name="Object 574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917493</xdr:row>
          <xdr:rowOff>95250</xdr:rowOff>
        </xdr:from>
        <xdr:to>
          <xdr:col>8968</xdr:col>
          <xdr:colOff>323850</xdr:colOff>
          <xdr:row>917498</xdr:row>
          <xdr:rowOff>47625</xdr:rowOff>
        </xdr:to>
        <xdr:sp macro="" textlink="">
          <xdr:nvSpPr>
            <xdr:cNvPr id="3647" name="Object 575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983029</xdr:row>
          <xdr:rowOff>95250</xdr:rowOff>
        </xdr:from>
        <xdr:to>
          <xdr:col>8968</xdr:col>
          <xdr:colOff>323850</xdr:colOff>
          <xdr:row>983034</xdr:row>
          <xdr:rowOff>47625</xdr:rowOff>
        </xdr:to>
        <xdr:sp macro="" textlink="">
          <xdr:nvSpPr>
            <xdr:cNvPr id="3648" name="Object 576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10</xdr:row>
          <xdr:rowOff>95250</xdr:rowOff>
        </xdr:from>
        <xdr:to>
          <xdr:col>9224</xdr:col>
          <xdr:colOff>323850</xdr:colOff>
          <xdr:row>15</xdr:row>
          <xdr:rowOff>47625</xdr:rowOff>
        </xdr:to>
        <xdr:sp macro="" textlink="">
          <xdr:nvSpPr>
            <xdr:cNvPr id="3649" name="Object 577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65525</xdr:row>
          <xdr:rowOff>95250</xdr:rowOff>
        </xdr:from>
        <xdr:to>
          <xdr:col>9224</xdr:col>
          <xdr:colOff>323850</xdr:colOff>
          <xdr:row>65530</xdr:row>
          <xdr:rowOff>47625</xdr:rowOff>
        </xdr:to>
        <xdr:sp macro="" textlink="">
          <xdr:nvSpPr>
            <xdr:cNvPr id="3650" name="Object 578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131061</xdr:row>
          <xdr:rowOff>95250</xdr:rowOff>
        </xdr:from>
        <xdr:to>
          <xdr:col>9224</xdr:col>
          <xdr:colOff>323850</xdr:colOff>
          <xdr:row>131066</xdr:row>
          <xdr:rowOff>47625</xdr:rowOff>
        </xdr:to>
        <xdr:sp macro="" textlink="">
          <xdr:nvSpPr>
            <xdr:cNvPr id="3651" name="Object 579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196597</xdr:row>
          <xdr:rowOff>95250</xdr:rowOff>
        </xdr:from>
        <xdr:to>
          <xdr:col>9224</xdr:col>
          <xdr:colOff>323850</xdr:colOff>
          <xdr:row>196602</xdr:row>
          <xdr:rowOff>47625</xdr:rowOff>
        </xdr:to>
        <xdr:sp macro="" textlink="">
          <xdr:nvSpPr>
            <xdr:cNvPr id="3652" name="Object 580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262133</xdr:row>
          <xdr:rowOff>95250</xdr:rowOff>
        </xdr:from>
        <xdr:to>
          <xdr:col>9224</xdr:col>
          <xdr:colOff>323850</xdr:colOff>
          <xdr:row>262138</xdr:row>
          <xdr:rowOff>47625</xdr:rowOff>
        </xdr:to>
        <xdr:sp macro="" textlink="">
          <xdr:nvSpPr>
            <xdr:cNvPr id="3653" name="Object 581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327669</xdr:row>
          <xdr:rowOff>95250</xdr:rowOff>
        </xdr:from>
        <xdr:to>
          <xdr:col>9224</xdr:col>
          <xdr:colOff>323850</xdr:colOff>
          <xdr:row>327674</xdr:row>
          <xdr:rowOff>47625</xdr:rowOff>
        </xdr:to>
        <xdr:sp macro="" textlink="">
          <xdr:nvSpPr>
            <xdr:cNvPr id="3654" name="Object 582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393205</xdr:row>
          <xdr:rowOff>95250</xdr:rowOff>
        </xdr:from>
        <xdr:to>
          <xdr:col>9224</xdr:col>
          <xdr:colOff>323850</xdr:colOff>
          <xdr:row>393210</xdr:row>
          <xdr:rowOff>47625</xdr:rowOff>
        </xdr:to>
        <xdr:sp macro="" textlink="">
          <xdr:nvSpPr>
            <xdr:cNvPr id="3655" name="Object 583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458741</xdr:row>
          <xdr:rowOff>95250</xdr:rowOff>
        </xdr:from>
        <xdr:to>
          <xdr:col>9224</xdr:col>
          <xdr:colOff>323850</xdr:colOff>
          <xdr:row>458746</xdr:row>
          <xdr:rowOff>47625</xdr:rowOff>
        </xdr:to>
        <xdr:sp macro="" textlink="">
          <xdr:nvSpPr>
            <xdr:cNvPr id="3656" name="Object 584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524277</xdr:row>
          <xdr:rowOff>95250</xdr:rowOff>
        </xdr:from>
        <xdr:to>
          <xdr:col>9224</xdr:col>
          <xdr:colOff>323850</xdr:colOff>
          <xdr:row>524282</xdr:row>
          <xdr:rowOff>47625</xdr:rowOff>
        </xdr:to>
        <xdr:sp macro="" textlink="">
          <xdr:nvSpPr>
            <xdr:cNvPr id="3657" name="Object 585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589813</xdr:row>
          <xdr:rowOff>95250</xdr:rowOff>
        </xdr:from>
        <xdr:to>
          <xdr:col>9224</xdr:col>
          <xdr:colOff>323850</xdr:colOff>
          <xdr:row>589818</xdr:row>
          <xdr:rowOff>47625</xdr:rowOff>
        </xdr:to>
        <xdr:sp macro="" textlink="">
          <xdr:nvSpPr>
            <xdr:cNvPr id="3658" name="Object 586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655349</xdr:row>
          <xdr:rowOff>95250</xdr:rowOff>
        </xdr:from>
        <xdr:to>
          <xdr:col>9224</xdr:col>
          <xdr:colOff>323850</xdr:colOff>
          <xdr:row>655354</xdr:row>
          <xdr:rowOff>47625</xdr:rowOff>
        </xdr:to>
        <xdr:sp macro="" textlink="">
          <xdr:nvSpPr>
            <xdr:cNvPr id="3659" name="Object 587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720885</xdr:row>
          <xdr:rowOff>95250</xdr:rowOff>
        </xdr:from>
        <xdr:to>
          <xdr:col>9224</xdr:col>
          <xdr:colOff>323850</xdr:colOff>
          <xdr:row>720890</xdr:row>
          <xdr:rowOff>47625</xdr:rowOff>
        </xdr:to>
        <xdr:sp macro="" textlink="">
          <xdr:nvSpPr>
            <xdr:cNvPr id="3660" name="Object 588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786421</xdr:row>
          <xdr:rowOff>95250</xdr:rowOff>
        </xdr:from>
        <xdr:to>
          <xdr:col>9224</xdr:col>
          <xdr:colOff>323850</xdr:colOff>
          <xdr:row>786426</xdr:row>
          <xdr:rowOff>47625</xdr:rowOff>
        </xdr:to>
        <xdr:sp macro="" textlink="">
          <xdr:nvSpPr>
            <xdr:cNvPr id="3661" name="Object 589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851957</xdr:row>
          <xdr:rowOff>95250</xdr:rowOff>
        </xdr:from>
        <xdr:to>
          <xdr:col>9224</xdr:col>
          <xdr:colOff>323850</xdr:colOff>
          <xdr:row>851962</xdr:row>
          <xdr:rowOff>47625</xdr:rowOff>
        </xdr:to>
        <xdr:sp macro="" textlink="">
          <xdr:nvSpPr>
            <xdr:cNvPr id="3662" name="Object 590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917493</xdr:row>
          <xdr:rowOff>95250</xdr:rowOff>
        </xdr:from>
        <xdr:to>
          <xdr:col>9224</xdr:col>
          <xdr:colOff>323850</xdr:colOff>
          <xdr:row>917498</xdr:row>
          <xdr:rowOff>47625</xdr:rowOff>
        </xdr:to>
        <xdr:sp macro="" textlink="">
          <xdr:nvSpPr>
            <xdr:cNvPr id="3663" name="Object 591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983029</xdr:row>
          <xdr:rowOff>95250</xdr:rowOff>
        </xdr:from>
        <xdr:to>
          <xdr:col>9224</xdr:col>
          <xdr:colOff>323850</xdr:colOff>
          <xdr:row>983034</xdr:row>
          <xdr:rowOff>47625</xdr:rowOff>
        </xdr:to>
        <xdr:sp macro="" textlink="">
          <xdr:nvSpPr>
            <xdr:cNvPr id="3664" name="Object 592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10</xdr:row>
          <xdr:rowOff>95250</xdr:rowOff>
        </xdr:from>
        <xdr:to>
          <xdr:col>9480</xdr:col>
          <xdr:colOff>323850</xdr:colOff>
          <xdr:row>15</xdr:row>
          <xdr:rowOff>47625</xdr:rowOff>
        </xdr:to>
        <xdr:sp macro="" textlink="">
          <xdr:nvSpPr>
            <xdr:cNvPr id="3665" name="Object 593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65525</xdr:row>
          <xdr:rowOff>95250</xdr:rowOff>
        </xdr:from>
        <xdr:to>
          <xdr:col>9480</xdr:col>
          <xdr:colOff>323850</xdr:colOff>
          <xdr:row>65530</xdr:row>
          <xdr:rowOff>47625</xdr:rowOff>
        </xdr:to>
        <xdr:sp macro="" textlink="">
          <xdr:nvSpPr>
            <xdr:cNvPr id="3666" name="Object 594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131061</xdr:row>
          <xdr:rowOff>95250</xdr:rowOff>
        </xdr:from>
        <xdr:to>
          <xdr:col>9480</xdr:col>
          <xdr:colOff>323850</xdr:colOff>
          <xdr:row>131066</xdr:row>
          <xdr:rowOff>47625</xdr:rowOff>
        </xdr:to>
        <xdr:sp macro="" textlink="">
          <xdr:nvSpPr>
            <xdr:cNvPr id="3667" name="Object 595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196597</xdr:row>
          <xdr:rowOff>95250</xdr:rowOff>
        </xdr:from>
        <xdr:to>
          <xdr:col>9480</xdr:col>
          <xdr:colOff>323850</xdr:colOff>
          <xdr:row>196602</xdr:row>
          <xdr:rowOff>47625</xdr:rowOff>
        </xdr:to>
        <xdr:sp macro="" textlink="">
          <xdr:nvSpPr>
            <xdr:cNvPr id="3668" name="Object 596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262133</xdr:row>
          <xdr:rowOff>95250</xdr:rowOff>
        </xdr:from>
        <xdr:to>
          <xdr:col>9480</xdr:col>
          <xdr:colOff>323850</xdr:colOff>
          <xdr:row>262138</xdr:row>
          <xdr:rowOff>47625</xdr:rowOff>
        </xdr:to>
        <xdr:sp macro="" textlink="">
          <xdr:nvSpPr>
            <xdr:cNvPr id="3669" name="Object 597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327669</xdr:row>
          <xdr:rowOff>95250</xdr:rowOff>
        </xdr:from>
        <xdr:to>
          <xdr:col>9480</xdr:col>
          <xdr:colOff>323850</xdr:colOff>
          <xdr:row>327674</xdr:row>
          <xdr:rowOff>47625</xdr:rowOff>
        </xdr:to>
        <xdr:sp macro="" textlink="">
          <xdr:nvSpPr>
            <xdr:cNvPr id="3670" name="Object 598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393205</xdr:row>
          <xdr:rowOff>95250</xdr:rowOff>
        </xdr:from>
        <xdr:to>
          <xdr:col>9480</xdr:col>
          <xdr:colOff>323850</xdr:colOff>
          <xdr:row>393210</xdr:row>
          <xdr:rowOff>47625</xdr:rowOff>
        </xdr:to>
        <xdr:sp macro="" textlink="">
          <xdr:nvSpPr>
            <xdr:cNvPr id="3671" name="Object 599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458741</xdr:row>
          <xdr:rowOff>95250</xdr:rowOff>
        </xdr:from>
        <xdr:to>
          <xdr:col>9480</xdr:col>
          <xdr:colOff>323850</xdr:colOff>
          <xdr:row>458746</xdr:row>
          <xdr:rowOff>47625</xdr:rowOff>
        </xdr:to>
        <xdr:sp macro="" textlink="">
          <xdr:nvSpPr>
            <xdr:cNvPr id="3672" name="Object 600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524277</xdr:row>
          <xdr:rowOff>95250</xdr:rowOff>
        </xdr:from>
        <xdr:to>
          <xdr:col>9480</xdr:col>
          <xdr:colOff>323850</xdr:colOff>
          <xdr:row>524282</xdr:row>
          <xdr:rowOff>47625</xdr:rowOff>
        </xdr:to>
        <xdr:sp macro="" textlink="">
          <xdr:nvSpPr>
            <xdr:cNvPr id="3673" name="Object 601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589813</xdr:row>
          <xdr:rowOff>95250</xdr:rowOff>
        </xdr:from>
        <xdr:to>
          <xdr:col>9480</xdr:col>
          <xdr:colOff>323850</xdr:colOff>
          <xdr:row>589818</xdr:row>
          <xdr:rowOff>47625</xdr:rowOff>
        </xdr:to>
        <xdr:sp macro="" textlink="">
          <xdr:nvSpPr>
            <xdr:cNvPr id="3674" name="Object 602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655349</xdr:row>
          <xdr:rowOff>95250</xdr:rowOff>
        </xdr:from>
        <xdr:to>
          <xdr:col>9480</xdr:col>
          <xdr:colOff>323850</xdr:colOff>
          <xdr:row>655354</xdr:row>
          <xdr:rowOff>47625</xdr:rowOff>
        </xdr:to>
        <xdr:sp macro="" textlink="">
          <xdr:nvSpPr>
            <xdr:cNvPr id="3675" name="Object 603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720885</xdr:row>
          <xdr:rowOff>95250</xdr:rowOff>
        </xdr:from>
        <xdr:to>
          <xdr:col>9480</xdr:col>
          <xdr:colOff>323850</xdr:colOff>
          <xdr:row>720890</xdr:row>
          <xdr:rowOff>47625</xdr:rowOff>
        </xdr:to>
        <xdr:sp macro="" textlink="">
          <xdr:nvSpPr>
            <xdr:cNvPr id="3676" name="Object 604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786421</xdr:row>
          <xdr:rowOff>95250</xdr:rowOff>
        </xdr:from>
        <xdr:to>
          <xdr:col>9480</xdr:col>
          <xdr:colOff>323850</xdr:colOff>
          <xdr:row>786426</xdr:row>
          <xdr:rowOff>47625</xdr:rowOff>
        </xdr:to>
        <xdr:sp macro="" textlink="">
          <xdr:nvSpPr>
            <xdr:cNvPr id="3677" name="Object 605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851957</xdr:row>
          <xdr:rowOff>95250</xdr:rowOff>
        </xdr:from>
        <xdr:to>
          <xdr:col>9480</xdr:col>
          <xdr:colOff>323850</xdr:colOff>
          <xdr:row>851962</xdr:row>
          <xdr:rowOff>47625</xdr:rowOff>
        </xdr:to>
        <xdr:sp macro="" textlink="">
          <xdr:nvSpPr>
            <xdr:cNvPr id="3678" name="Object 606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917493</xdr:row>
          <xdr:rowOff>95250</xdr:rowOff>
        </xdr:from>
        <xdr:to>
          <xdr:col>9480</xdr:col>
          <xdr:colOff>323850</xdr:colOff>
          <xdr:row>917498</xdr:row>
          <xdr:rowOff>47625</xdr:rowOff>
        </xdr:to>
        <xdr:sp macro="" textlink="">
          <xdr:nvSpPr>
            <xdr:cNvPr id="3679" name="Object 607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983029</xdr:row>
          <xdr:rowOff>95250</xdr:rowOff>
        </xdr:from>
        <xdr:to>
          <xdr:col>9480</xdr:col>
          <xdr:colOff>323850</xdr:colOff>
          <xdr:row>983034</xdr:row>
          <xdr:rowOff>47625</xdr:rowOff>
        </xdr:to>
        <xdr:sp macro="" textlink="">
          <xdr:nvSpPr>
            <xdr:cNvPr id="3680" name="Object 608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10</xdr:row>
          <xdr:rowOff>95250</xdr:rowOff>
        </xdr:from>
        <xdr:to>
          <xdr:col>9736</xdr:col>
          <xdr:colOff>323850</xdr:colOff>
          <xdr:row>15</xdr:row>
          <xdr:rowOff>47625</xdr:rowOff>
        </xdr:to>
        <xdr:sp macro="" textlink="">
          <xdr:nvSpPr>
            <xdr:cNvPr id="3681" name="Object 609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65525</xdr:row>
          <xdr:rowOff>95250</xdr:rowOff>
        </xdr:from>
        <xdr:to>
          <xdr:col>9736</xdr:col>
          <xdr:colOff>323850</xdr:colOff>
          <xdr:row>65530</xdr:row>
          <xdr:rowOff>47625</xdr:rowOff>
        </xdr:to>
        <xdr:sp macro="" textlink="">
          <xdr:nvSpPr>
            <xdr:cNvPr id="3682" name="Object 610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131061</xdr:row>
          <xdr:rowOff>95250</xdr:rowOff>
        </xdr:from>
        <xdr:to>
          <xdr:col>9736</xdr:col>
          <xdr:colOff>323850</xdr:colOff>
          <xdr:row>131066</xdr:row>
          <xdr:rowOff>47625</xdr:rowOff>
        </xdr:to>
        <xdr:sp macro="" textlink="">
          <xdr:nvSpPr>
            <xdr:cNvPr id="3683" name="Object 611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196597</xdr:row>
          <xdr:rowOff>95250</xdr:rowOff>
        </xdr:from>
        <xdr:to>
          <xdr:col>9736</xdr:col>
          <xdr:colOff>323850</xdr:colOff>
          <xdr:row>196602</xdr:row>
          <xdr:rowOff>47625</xdr:rowOff>
        </xdr:to>
        <xdr:sp macro="" textlink="">
          <xdr:nvSpPr>
            <xdr:cNvPr id="3684" name="Object 612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262133</xdr:row>
          <xdr:rowOff>95250</xdr:rowOff>
        </xdr:from>
        <xdr:to>
          <xdr:col>9736</xdr:col>
          <xdr:colOff>323850</xdr:colOff>
          <xdr:row>262138</xdr:row>
          <xdr:rowOff>47625</xdr:rowOff>
        </xdr:to>
        <xdr:sp macro="" textlink="">
          <xdr:nvSpPr>
            <xdr:cNvPr id="3685" name="Object 613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327669</xdr:row>
          <xdr:rowOff>95250</xdr:rowOff>
        </xdr:from>
        <xdr:to>
          <xdr:col>9736</xdr:col>
          <xdr:colOff>323850</xdr:colOff>
          <xdr:row>327674</xdr:row>
          <xdr:rowOff>47625</xdr:rowOff>
        </xdr:to>
        <xdr:sp macro="" textlink="">
          <xdr:nvSpPr>
            <xdr:cNvPr id="3686" name="Object 614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393205</xdr:row>
          <xdr:rowOff>95250</xdr:rowOff>
        </xdr:from>
        <xdr:to>
          <xdr:col>9736</xdr:col>
          <xdr:colOff>323850</xdr:colOff>
          <xdr:row>393210</xdr:row>
          <xdr:rowOff>47625</xdr:rowOff>
        </xdr:to>
        <xdr:sp macro="" textlink="">
          <xdr:nvSpPr>
            <xdr:cNvPr id="3687" name="Object 615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458741</xdr:row>
          <xdr:rowOff>95250</xdr:rowOff>
        </xdr:from>
        <xdr:to>
          <xdr:col>9736</xdr:col>
          <xdr:colOff>323850</xdr:colOff>
          <xdr:row>458746</xdr:row>
          <xdr:rowOff>47625</xdr:rowOff>
        </xdr:to>
        <xdr:sp macro="" textlink="">
          <xdr:nvSpPr>
            <xdr:cNvPr id="3688" name="Object 616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524277</xdr:row>
          <xdr:rowOff>95250</xdr:rowOff>
        </xdr:from>
        <xdr:to>
          <xdr:col>9736</xdr:col>
          <xdr:colOff>323850</xdr:colOff>
          <xdr:row>524282</xdr:row>
          <xdr:rowOff>47625</xdr:rowOff>
        </xdr:to>
        <xdr:sp macro="" textlink="">
          <xdr:nvSpPr>
            <xdr:cNvPr id="3689" name="Object 617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589813</xdr:row>
          <xdr:rowOff>95250</xdr:rowOff>
        </xdr:from>
        <xdr:to>
          <xdr:col>9736</xdr:col>
          <xdr:colOff>323850</xdr:colOff>
          <xdr:row>589818</xdr:row>
          <xdr:rowOff>47625</xdr:rowOff>
        </xdr:to>
        <xdr:sp macro="" textlink="">
          <xdr:nvSpPr>
            <xdr:cNvPr id="3690" name="Object 618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655349</xdr:row>
          <xdr:rowOff>95250</xdr:rowOff>
        </xdr:from>
        <xdr:to>
          <xdr:col>9736</xdr:col>
          <xdr:colOff>323850</xdr:colOff>
          <xdr:row>655354</xdr:row>
          <xdr:rowOff>47625</xdr:rowOff>
        </xdr:to>
        <xdr:sp macro="" textlink="">
          <xdr:nvSpPr>
            <xdr:cNvPr id="3691" name="Object 619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720885</xdr:row>
          <xdr:rowOff>95250</xdr:rowOff>
        </xdr:from>
        <xdr:to>
          <xdr:col>9736</xdr:col>
          <xdr:colOff>323850</xdr:colOff>
          <xdr:row>720890</xdr:row>
          <xdr:rowOff>47625</xdr:rowOff>
        </xdr:to>
        <xdr:sp macro="" textlink="">
          <xdr:nvSpPr>
            <xdr:cNvPr id="3692" name="Object 620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786421</xdr:row>
          <xdr:rowOff>95250</xdr:rowOff>
        </xdr:from>
        <xdr:to>
          <xdr:col>9736</xdr:col>
          <xdr:colOff>323850</xdr:colOff>
          <xdr:row>786426</xdr:row>
          <xdr:rowOff>47625</xdr:rowOff>
        </xdr:to>
        <xdr:sp macro="" textlink="">
          <xdr:nvSpPr>
            <xdr:cNvPr id="3693" name="Object 621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851957</xdr:row>
          <xdr:rowOff>95250</xdr:rowOff>
        </xdr:from>
        <xdr:to>
          <xdr:col>9736</xdr:col>
          <xdr:colOff>323850</xdr:colOff>
          <xdr:row>851962</xdr:row>
          <xdr:rowOff>47625</xdr:rowOff>
        </xdr:to>
        <xdr:sp macro="" textlink="">
          <xdr:nvSpPr>
            <xdr:cNvPr id="3694" name="Object 622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917493</xdr:row>
          <xdr:rowOff>95250</xdr:rowOff>
        </xdr:from>
        <xdr:to>
          <xdr:col>9736</xdr:col>
          <xdr:colOff>323850</xdr:colOff>
          <xdr:row>917498</xdr:row>
          <xdr:rowOff>47625</xdr:rowOff>
        </xdr:to>
        <xdr:sp macro="" textlink="">
          <xdr:nvSpPr>
            <xdr:cNvPr id="3695" name="Object 623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983029</xdr:row>
          <xdr:rowOff>95250</xdr:rowOff>
        </xdr:from>
        <xdr:to>
          <xdr:col>9736</xdr:col>
          <xdr:colOff>323850</xdr:colOff>
          <xdr:row>983034</xdr:row>
          <xdr:rowOff>47625</xdr:rowOff>
        </xdr:to>
        <xdr:sp macro="" textlink="">
          <xdr:nvSpPr>
            <xdr:cNvPr id="3696" name="Object 624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10</xdr:row>
          <xdr:rowOff>95250</xdr:rowOff>
        </xdr:from>
        <xdr:to>
          <xdr:col>9992</xdr:col>
          <xdr:colOff>323850</xdr:colOff>
          <xdr:row>15</xdr:row>
          <xdr:rowOff>47625</xdr:rowOff>
        </xdr:to>
        <xdr:sp macro="" textlink="">
          <xdr:nvSpPr>
            <xdr:cNvPr id="3697" name="Object 625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65525</xdr:row>
          <xdr:rowOff>95250</xdr:rowOff>
        </xdr:from>
        <xdr:to>
          <xdr:col>9992</xdr:col>
          <xdr:colOff>323850</xdr:colOff>
          <xdr:row>65530</xdr:row>
          <xdr:rowOff>47625</xdr:rowOff>
        </xdr:to>
        <xdr:sp macro="" textlink="">
          <xdr:nvSpPr>
            <xdr:cNvPr id="3698" name="Object 626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131061</xdr:row>
          <xdr:rowOff>95250</xdr:rowOff>
        </xdr:from>
        <xdr:to>
          <xdr:col>9992</xdr:col>
          <xdr:colOff>323850</xdr:colOff>
          <xdr:row>131066</xdr:row>
          <xdr:rowOff>47625</xdr:rowOff>
        </xdr:to>
        <xdr:sp macro="" textlink="">
          <xdr:nvSpPr>
            <xdr:cNvPr id="3699" name="Object 627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196597</xdr:row>
          <xdr:rowOff>95250</xdr:rowOff>
        </xdr:from>
        <xdr:to>
          <xdr:col>9992</xdr:col>
          <xdr:colOff>323850</xdr:colOff>
          <xdr:row>196602</xdr:row>
          <xdr:rowOff>47625</xdr:rowOff>
        </xdr:to>
        <xdr:sp macro="" textlink="">
          <xdr:nvSpPr>
            <xdr:cNvPr id="3700" name="Object 628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262133</xdr:row>
          <xdr:rowOff>95250</xdr:rowOff>
        </xdr:from>
        <xdr:to>
          <xdr:col>9992</xdr:col>
          <xdr:colOff>323850</xdr:colOff>
          <xdr:row>262138</xdr:row>
          <xdr:rowOff>47625</xdr:rowOff>
        </xdr:to>
        <xdr:sp macro="" textlink="">
          <xdr:nvSpPr>
            <xdr:cNvPr id="3701" name="Object 629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327669</xdr:row>
          <xdr:rowOff>95250</xdr:rowOff>
        </xdr:from>
        <xdr:to>
          <xdr:col>9992</xdr:col>
          <xdr:colOff>323850</xdr:colOff>
          <xdr:row>327674</xdr:row>
          <xdr:rowOff>47625</xdr:rowOff>
        </xdr:to>
        <xdr:sp macro="" textlink="">
          <xdr:nvSpPr>
            <xdr:cNvPr id="3702" name="Object 630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393205</xdr:row>
          <xdr:rowOff>95250</xdr:rowOff>
        </xdr:from>
        <xdr:to>
          <xdr:col>9992</xdr:col>
          <xdr:colOff>323850</xdr:colOff>
          <xdr:row>393210</xdr:row>
          <xdr:rowOff>47625</xdr:rowOff>
        </xdr:to>
        <xdr:sp macro="" textlink="">
          <xdr:nvSpPr>
            <xdr:cNvPr id="3703" name="Object 631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458741</xdr:row>
          <xdr:rowOff>95250</xdr:rowOff>
        </xdr:from>
        <xdr:to>
          <xdr:col>9992</xdr:col>
          <xdr:colOff>323850</xdr:colOff>
          <xdr:row>458746</xdr:row>
          <xdr:rowOff>47625</xdr:rowOff>
        </xdr:to>
        <xdr:sp macro="" textlink="">
          <xdr:nvSpPr>
            <xdr:cNvPr id="3704" name="Object 632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524277</xdr:row>
          <xdr:rowOff>95250</xdr:rowOff>
        </xdr:from>
        <xdr:to>
          <xdr:col>9992</xdr:col>
          <xdr:colOff>323850</xdr:colOff>
          <xdr:row>524282</xdr:row>
          <xdr:rowOff>47625</xdr:rowOff>
        </xdr:to>
        <xdr:sp macro="" textlink="">
          <xdr:nvSpPr>
            <xdr:cNvPr id="3705" name="Object 633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589813</xdr:row>
          <xdr:rowOff>95250</xdr:rowOff>
        </xdr:from>
        <xdr:to>
          <xdr:col>9992</xdr:col>
          <xdr:colOff>323850</xdr:colOff>
          <xdr:row>589818</xdr:row>
          <xdr:rowOff>47625</xdr:rowOff>
        </xdr:to>
        <xdr:sp macro="" textlink="">
          <xdr:nvSpPr>
            <xdr:cNvPr id="3706" name="Object 634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655349</xdr:row>
          <xdr:rowOff>95250</xdr:rowOff>
        </xdr:from>
        <xdr:to>
          <xdr:col>9992</xdr:col>
          <xdr:colOff>323850</xdr:colOff>
          <xdr:row>655354</xdr:row>
          <xdr:rowOff>47625</xdr:rowOff>
        </xdr:to>
        <xdr:sp macro="" textlink="">
          <xdr:nvSpPr>
            <xdr:cNvPr id="3707" name="Object 635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720885</xdr:row>
          <xdr:rowOff>95250</xdr:rowOff>
        </xdr:from>
        <xdr:to>
          <xdr:col>9992</xdr:col>
          <xdr:colOff>323850</xdr:colOff>
          <xdr:row>720890</xdr:row>
          <xdr:rowOff>47625</xdr:rowOff>
        </xdr:to>
        <xdr:sp macro="" textlink="">
          <xdr:nvSpPr>
            <xdr:cNvPr id="3708" name="Object 636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786421</xdr:row>
          <xdr:rowOff>95250</xdr:rowOff>
        </xdr:from>
        <xdr:to>
          <xdr:col>9992</xdr:col>
          <xdr:colOff>323850</xdr:colOff>
          <xdr:row>786426</xdr:row>
          <xdr:rowOff>47625</xdr:rowOff>
        </xdr:to>
        <xdr:sp macro="" textlink="">
          <xdr:nvSpPr>
            <xdr:cNvPr id="3709" name="Object 637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851957</xdr:row>
          <xdr:rowOff>95250</xdr:rowOff>
        </xdr:from>
        <xdr:to>
          <xdr:col>9992</xdr:col>
          <xdr:colOff>323850</xdr:colOff>
          <xdr:row>851962</xdr:row>
          <xdr:rowOff>47625</xdr:rowOff>
        </xdr:to>
        <xdr:sp macro="" textlink="">
          <xdr:nvSpPr>
            <xdr:cNvPr id="3710" name="Object 638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917493</xdr:row>
          <xdr:rowOff>95250</xdr:rowOff>
        </xdr:from>
        <xdr:to>
          <xdr:col>9992</xdr:col>
          <xdr:colOff>323850</xdr:colOff>
          <xdr:row>917498</xdr:row>
          <xdr:rowOff>47625</xdr:rowOff>
        </xdr:to>
        <xdr:sp macro="" textlink="">
          <xdr:nvSpPr>
            <xdr:cNvPr id="3711" name="Object 639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983029</xdr:row>
          <xdr:rowOff>95250</xdr:rowOff>
        </xdr:from>
        <xdr:to>
          <xdr:col>9992</xdr:col>
          <xdr:colOff>323850</xdr:colOff>
          <xdr:row>983034</xdr:row>
          <xdr:rowOff>47625</xdr:rowOff>
        </xdr:to>
        <xdr:sp macro="" textlink="">
          <xdr:nvSpPr>
            <xdr:cNvPr id="3712" name="Object 640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10</xdr:row>
          <xdr:rowOff>95250</xdr:rowOff>
        </xdr:from>
        <xdr:to>
          <xdr:col>10248</xdr:col>
          <xdr:colOff>323850</xdr:colOff>
          <xdr:row>15</xdr:row>
          <xdr:rowOff>47625</xdr:rowOff>
        </xdr:to>
        <xdr:sp macro="" textlink="">
          <xdr:nvSpPr>
            <xdr:cNvPr id="3713" name="Object 641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65525</xdr:row>
          <xdr:rowOff>95250</xdr:rowOff>
        </xdr:from>
        <xdr:to>
          <xdr:col>10248</xdr:col>
          <xdr:colOff>323850</xdr:colOff>
          <xdr:row>65530</xdr:row>
          <xdr:rowOff>47625</xdr:rowOff>
        </xdr:to>
        <xdr:sp macro="" textlink="">
          <xdr:nvSpPr>
            <xdr:cNvPr id="3714" name="Object 642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131061</xdr:row>
          <xdr:rowOff>95250</xdr:rowOff>
        </xdr:from>
        <xdr:to>
          <xdr:col>10248</xdr:col>
          <xdr:colOff>323850</xdr:colOff>
          <xdr:row>131066</xdr:row>
          <xdr:rowOff>47625</xdr:rowOff>
        </xdr:to>
        <xdr:sp macro="" textlink="">
          <xdr:nvSpPr>
            <xdr:cNvPr id="3715" name="Object 643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196597</xdr:row>
          <xdr:rowOff>95250</xdr:rowOff>
        </xdr:from>
        <xdr:to>
          <xdr:col>10248</xdr:col>
          <xdr:colOff>323850</xdr:colOff>
          <xdr:row>196602</xdr:row>
          <xdr:rowOff>47625</xdr:rowOff>
        </xdr:to>
        <xdr:sp macro="" textlink="">
          <xdr:nvSpPr>
            <xdr:cNvPr id="3716" name="Object 644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262133</xdr:row>
          <xdr:rowOff>95250</xdr:rowOff>
        </xdr:from>
        <xdr:to>
          <xdr:col>10248</xdr:col>
          <xdr:colOff>323850</xdr:colOff>
          <xdr:row>262138</xdr:row>
          <xdr:rowOff>47625</xdr:rowOff>
        </xdr:to>
        <xdr:sp macro="" textlink="">
          <xdr:nvSpPr>
            <xdr:cNvPr id="3717" name="Object 645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327669</xdr:row>
          <xdr:rowOff>95250</xdr:rowOff>
        </xdr:from>
        <xdr:to>
          <xdr:col>10248</xdr:col>
          <xdr:colOff>323850</xdr:colOff>
          <xdr:row>327674</xdr:row>
          <xdr:rowOff>47625</xdr:rowOff>
        </xdr:to>
        <xdr:sp macro="" textlink="">
          <xdr:nvSpPr>
            <xdr:cNvPr id="3718" name="Object 646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393205</xdr:row>
          <xdr:rowOff>95250</xdr:rowOff>
        </xdr:from>
        <xdr:to>
          <xdr:col>10248</xdr:col>
          <xdr:colOff>323850</xdr:colOff>
          <xdr:row>393210</xdr:row>
          <xdr:rowOff>47625</xdr:rowOff>
        </xdr:to>
        <xdr:sp macro="" textlink="">
          <xdr:nvSpPr>
            <xdr:cNvPr id="3719" name="Object 647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458741</xdr:row>
          <xdr:rowOff>95250</xdr:rowOff>
        </xdr:from>
        <xdr:to>
          <xdr:col>10248</xdr:col>
          <xdr:colOff>323850</xdr:colOff>
          <xdr:row>458746</xdr:row>
          <xdr:rowOff>47625</xdr:rowOff>
        </xdr:to>
        <xdr:sp macro="" textlink="">
          <xdr:nvSpPr>
            <xdr:cNvPr id="3720" name="Object 648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524277</xdr:row>
          <xdr:rowOff>95250</xdr:rowOff>
        </xdr:from>
        <xdr:to>
          <xdr:col>10248</xdr:col>
          <xdr:colOff>323850</xdr:colOff>
          <xdr:row>524282</xdr:row>
          <xdr:rowOff>47625</xdr:rowOff>
        </xdr:to>
        <xdr:sp macro="" textlink="">
          <xdr:nvSpPr>
            <xdr:cNvPr id="3721" name="Object 649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589813</xdr:row>
          <xdr:rowOff>95250</xdr:rowOff>
        </xdr:from>
        <xdr:to>
          <xdr:col>10248</xdr:col>
          <xdr:colOff>323850</xdr:colOff>
          <xdr:row>589818</xdr:row>
          <xdr:rowOff>47625</xdr:rowOff>
        </xdr:to>
        <xdr:sp macro="" textlink="">
          <xdr:nvSpPr>
            <xdr:cNvPr id="3722" name="Object 650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655349</xdr:row>
          <xdr:rowOff>95250</xdr:rowOff>
        </xdr:from>
        <xdr:to>
          <xdr:col>10248</xdr:col>
          <xdr:colOff>323850</xdr:colOff>
          <xdr:row>655354</xdr:row>
          <xdr:rowOff>47625</xdr:rowOff>
        </xdr:to>
        <xdr:sp macro="" textlink="">
          <xdr:nvSpPr>
            <xdr:cNvPr id="3723" name="Object 651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720885</xdr:row>
          <xdr:rowOff>95250</xdr:rowOff>
        </xdr:from>
        <xdr:to>
          <xdr:col>10248</xdr:col>
          <xdr:colOff>323850</xdr:colOff>
          <xdr:row>720890</xdr:row>
          <xdr:rowOff>47625</xdr:rowOff>
        </xdr:to>
        <xdr:sp macro="" textlink="">
          <xdr:nvSpPr>
            <xdr:cNvPr id="3724" name="Object 652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786421</xdr:row>
          <xdr:rowOff>95250</xdr:rowOff>
        </xdr:from>
        <xdr:to>
          <xdr:col>10248</xdr:col>
          <xdr:colOff>323850</xdr:colOff>
          <xdr:row>786426</xdr:row>
          <xdr:rowOff>47625</xdr:rowOff>
        </xdr:to>
        <xdr:sp macro="" textlink="">
          <xdr:nvSpPr>
            <xdr:cNvPr id="3725" name="Object 653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851957</xdr:row>
          <xdr:rowOff>95250</xdr:rowOff>
        </xdr:from>
        <xdr:to>
          <xdr:col>10248</xdr:col>
          <xdr:colOff>323850</xdr:colOff>
          <xdr:row>851962</xdr:row>
          <xdr:rowOff>47625</xdr:rowOff>
        </xdr:to>
        <xdr:sp macro="" textlink="">
          <xdr:nvSpPr>
            <xdr:cNvPr id="3726" name="Object 654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917493</xdr:row>
          <xdr:rowOff>95250</xdr:rowOff>
        </xdr:from>
        <xdr:to>
          <xdr:col>10248</xdr:col>
          <xdr:colOff>323850</xdr:colOff>
          <xdr:row>917498</xdr:row>
          <xdr:rowOff>47625</xdr:rowOff>
        </xdr:to>
        <xdr:sp macro="" textlink="">
          <xdr:nvSpPr>
            <xdr:cNvPr id="3727" name="Object 655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983029</xdr:row>
          <xdr:rowOff>95250</xdr:rowOff>
        </xdr:from>
        <xdr:to>
          <xdr:col>10248</xdr:col>
          <xdr:colOff>323850</xdr:colOff>
          <xdr:row>983034</xdr:row>
          <xdr:rowOff>47625</xdr:rowOff>
        </xdr:to>
        <xdr:sp macro="" textlink="">
          <xdr:nvSpPr>
            <xdr:cNvPr id="3728" name="Object 656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10</xdr:row>
          <xdr:rowOff>95250</xdr:rowOff>
        </xdr:from>
        <xdr:to>
          <xdr:col>10504</xdr:col>
          <xdr:colOff>323850</xdr:colOff>
          <xdr:row>15</xdr:row>
          <xdr:rowOff>47625</xdr:rowOff>
        </xdr:to>
        <xdr:sp macro="" textlink="">
          <xdr:nvSpPr>
            <xdr:cNvPr id="3729" name="Object 657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65525</xdr:row>
          <xdr:rowOff>95250</xdr:rowOff>
        </xdr:from>
        <xdr:to>
          <xdr:col>10504</xdr:col>
          <xdr:colOff>323850</xdr:colOff>
          <xdr:row>65530</xdr:row>
          <xdr:rowOff>47625</xdr:rowOff>
        </xdr:to>
        <xdr:sp macro="" textlink="">
          <xdr:nvSpPr>
            <xdr:cNvPr id="3730" name="Object 658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131061</xdr:row>
          <xdr:rowOff>95250</xdr:rowOff>
        </xdr:from>
        <xdr:to>
          <xdr:col>10504</xdr:col>
          <xdr:colOff>323850</xdr:colOff>
          <xdr:row>131066</xdr:row>
          <xdr:rowOff>47625</xdr:rowOff>
        </xdr:to>
        <xdr:sp macro="" textlink="">
          <xdr:nvSpPr>
            <xdr:cNvPr id="3731" name="Object 659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196597</xdr:row>
          <xdr:rowOff>95250</xdr:rowOff>
        </xdr:from>
        <xdr:to>
          <xdr:col>10504</xdr:col>
          <xdr:colOff>323850</xdr:colOff>
          <xdr:row>196602</xdr:row>
          <xdr:rowOff>47625</xdr:rowOff>
        </xdr:to>
        <xdr:sp macro="" textlink="">
          <xdr:nvSpPr>
            <xdr:cNvPr id="3732" name="Object 660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262133</xdr:row>
          <xdr:rowOff>95250</xdr:rowOff>
        </xdr:from>
        <xdr:to>
          <xdr:col>10504</xdr:col>
          <xdr:colOff>323850</xdr:colOff>
          <xdr:row>262138</xdr:row>
          <xdr:rowOff>47625</xdr:rowOff>
        </xdr:to>
        <xdr:sp macro="" textlink="">
          <xdr:nvSpPr>
            <xdr:cNvPr id="3733" name="Object 661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327669</xdr:row>
          <xdr:rowOff>95250</xdr:rowOff>
        </xdr:from>
        <xdr:to>
          <xdr:col>10504</xdr:col>
          <xdr:colOff>323850</xdr:colOff>
          <xdr:row>327674</xdr:row>
          <xdr:rowOff>47625</xdr:rowOff>
        </xdr:to>
        <xdr:sp macro="" textlink="">
          <xdr:nvSpPr>
            <xdr:cNvPr id="3734" name="Object 662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393205</xdr:row>
          <xdr:rowOff>95250</xdr:rowOff>
        </xdr:from>
        <xdr:to>
          <xdr:col>10504</xdr:col>
          <xdr:colOff>323850</xdr:colOff>
          <xdr:row>393210</xdr:row>
          <xdr:rowOff>47625</xdr:rowOff>
        </xdr:to>
        <xdr:sp macro="" textlink="">
          <xdr:nvSpPr>
            <xdr:cNvPr id="3735" name="Object 663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458741</xdr:row>
          <xdr:rowOff>95250</xdr:rowOff>
        </xdr:from>
        <xdr:to>
          <xdr:col>10504</xdr:col>
          <xdr:colOff>323850</xdr:colOff>
          <xdr:row>458746</xdr:row>
          <xdr:rowOff>47625</xdr:rowOff>
        </xdr:to>
        <xdr:sp macro="" textlink="">
          <xdr:nvSpPr>
            <xdr:cNvPr id="3736" name="Object 664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524277</xdr:row>
          <xdr:rowOff>95250</xdr:rowOff>
        </xdr:from>
        <xdr:to>
          <xdr:col>10504</xdr:col>
          <xdr:colOff>323850</xdr:colOff>
          <xdr:row>524282</xdr:row>
          <xdr:rowOff>47625</xdr:rowOff>
        </xdr:to>
        <xdr:sp macro="" textlink="">
          <xdr:nvSpPr>
            <xdr:cNvPr id="3737" name="Object 665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589813</xdr:row>
          <xdr:rowOff>95250</xdr:rowOff>
        </xdr:from>
        <xdr:to>
          <xdr:col>10504</xdr:col>
          <xdr:colOff>323850</xdr:colOff>
          <xdr:row>589818</xdr:row>
          <xdr:rowOff>47625</xdr:rowOff>
        </xdr:to>
        <xdr:sp macro="" textlink="">
          <xdr:nvSpPr>
            <xdr:cNvPr id="3738" name="Object 666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655349</xdr:row>
          <xdr:rowOff>95250</xdr:rowOff>
        </xdr:from>
        <xdr:to>
          <xdr:col>10504</xdr:col>
          <xdr:colOff>323850</xdr:colOff>
          <xdr:row>655354</xdr:row>
          <xdr:rowOff>47625</xdr:rowOff>
        </xdr:to>
        <xdr:sp macro="" textlink="">
          <xdr:nvSpPr>
            <xdr:cNvPr id="3739" name="Object 667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720885</xdr:row>
          <xdr:rowOff>95250</xdr:rowOff>
        </xdr:from>
        <xdr:to>
          <xdr:col>10504</xdr:col>
          <xdr:colOff>323850</xdr:colOff>
          <xdr:row>720890</xdr:row>
          <xdr:rowOff>47625</xdr:rowOff>
        </xdr:to>
        <xdr:sp macro="" textlink="">
          <xdr:nvSpPr>
            <xdr:cNvPr id="3740" name="Object 668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786421</xdr:row>
          <xdr:rowOff>95250</xdr:rowOff>
        </xdr:from>
        <xdr:to>
          <xdr:col>10504</xdr:col>
          <xdr:colOff>323850</xdr:colOff>
          <xdr:row>786426</xdr:row>
          <xdr:rowOff>47625</xdr:rowOff>
        </xdr:to>
        <xdr:sp macro="" textlink="">
          <xdr:nvSpPr>
            <xdr:cNvPr id="3741" name="Object 669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851957</xdr:row>
          <xdr:rowOff>95250</xdr:rowOff>
        </xdr:from>
        <xdr:to>
          <xdr:col>10504</xdr:col>
          <xdr:colOff>323850</xdr:colOff>
          <xdr:row>851962</xdr:row>
          <xdr:rowOff>47625</xdr:rowOff>
        </xdr:to>
        <xdr:sp macro="" textlink="">
          <xdr:nvSpPr>
            <xdr:cNvPr id="3742" name="Object 670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917493</xdr:row>
          <xdr:rowOff>95250</xdr:rowOff>
        </xdr:from>
        <xdr:to>
          <xdr:col>10504</xdr:col>
          <xdr:colOff>323850</xdr:colOff>
          <xdr:row>917498</xdr:row>
          <xdr:rowOff>47625</xdr:rowOff>
        </xdr:to>
        <xdr:sp macro="" textlink="">
          <xdr:nvSpPr>
            <xdr:cNvPr id="3743" name="Object 671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983029</xdr:row>
          <xdr:rowOff>95250</xdr:rowOff>
        </xdr:from>
        <xdr:to>
          <xdr:col>10504</xdr:col>
          <xdr:colOff>323850</xdr:colOff>
          <xdr:row>983034</xdr:row>
          <xdr:rowOff>47625</xdr:rowOff>
        </xdr:to>
        <xdr:sp macro="" textlink="">
          <xdr:nvSpPr>
            <xdr:cNvPr id="3744" name="Object 672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10</xdr:row>
          <xdr:rowOff>95250</xdr:rowOff>
        </xdr:from>
        <xdr:to>
          <xdr:col>10760</xdr:col>
          <xdr:colOff>323850</xdr:colOff>
          <xdr:row>15</xdr:row>
          <xdr:rowOff>47625</xdr:rowOff>
        </xdr:to>
        <xdr:sp macro="" textlink="">
          <xdr:nvSpPr>
            <xdr:cNvPr id="3745" name="Object 673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65525</xdr:row>
          <xdr:rowOff>95250</xdr:rowOff>
        </xdr:from>
        <xdr:to>
          <xdr:col>10760</xdr:col>
          <xdr:colOff>323850</xdr:colOff>
          <xdr:row>65530</xdr:row>
          <xdr:rowOff>47625</xdr:rowOff>
        </xdr:to>
        <xdr:sp macro="" textlink="">
          <xdr:nvSpPr>
            <xdr:cNvPr id="3746" name="Object 674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131061</xdr:row>
          <xdr:rowOff>95250</xdr:rowOff>
        </xdr:from>
        <xdr:to>
          <xdr:col>10760</xdr:col>
          <xdr:colOff>323850</xdr:colOff>
          <xdr:row>131066</xdr:row>
          <xdr:rowOff>47625</xdr:rowOff>
        </xdr:to>
        <xdr:sp macro="" textlink="">
          <xdr:nvSpPr>
            <xdr:cNvPr id="3747" name="Object 675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196597</xdr:row>
          <xdr:rowOff>95250</xdr:rowOff>
        </xdr:from>
        <xdr:to>
          <xdr:col>10760</xdr:col>
          <xdr:colOff>323850</xdr:colOff>
          <xdr:row>196602</xdr:row>
          <xdr:rowOff>47625</xdr:rowOff>
        </xdr:to>
        <xdr:sp macro="" textlink="">
          <xdr:nvSpPr>
            <xdr:cNvPr id="3748" name="Object 676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262133</xdr:row>
          <xdr:rowOff>95250</xdr:rowOff>
        </xdr:from>
        <xdr:to>
          <xdr:col>10760</xdr:col>
          <xdr:colOff>323850</xdr:colOff>
          <xdr:row>262138</xdr:row>
          <xdr:rowOff>47625</xdr:rowOff>
        </xdr:to>
        <xdr:sp macro="" textlink="">
          <xdr:nvSpPr>
            <xdr:cNvPr id="3749" name="Object 677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327669</xdr:row>
          <xdr:rowOff>95250</xdr:rowOff>
        </xdr:from>
        <xdr:to>
          <xdr:col>10760</xdr:col>
          <xdr:colOff>323850</xdr:colOff>
          <xdr:row>327674</xdr:row>
          <xdr:rowOff>47625</xdr:rowOff>
        </xdr:to>
        <xdr:sp macro="" textlink="">
          <xdr:nvSpPr>
            <xdr:cNvPr id="3750" name="Object 678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393205</xdr:row>
          <xdr:rowOff>95250</xdr:rowOff>
        </xdr:from>
        <xdr:to>
          <xdr:col>10760</xdr:col>
          <xdr:colOff>323850</xdr:colOff>
          <xdr:row>393210</xdr:row>
          <xdr:rowOff>47625</xdr:rowOff>
        </xdr:to>
        <xdr:sp macro="" textlink="">
          <xdr:nvSpPr>
            <xdr:cNvPr id="3751" name="Object 679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458741</xdr:row>
          <xdr:rowOff>95250</xdr:rowOff>
        </xdr:from>
        <xdr:to>
          <xdr:col>10760</xdr:col>
          <xdr:colOff>323850</xdr:colOff>
          <xdr:row>458746</xdr:row>
          <xdr:rowOff>47625</xdr:rowOff>
        </xdr:to>
        <xdr:sp macro="" textlink="">
          <xdr:nvSpPr>
            <xdr:cNvPr id="3752" name="Object 680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524277</xdr:row>
          <xdr:rowOff>95250</xdr:rowOff>
        </xdr:from>
        <xdr:to>
          <xdr:col>10760</xdr:col>
          <xdr:colOff>323850</xdr:colOff>
          <xdr:row>524282</xdr:row>
          <xdr:rowOff>47625</xdr:rowOff>
        </xdr:to>
        <xdr:sp macro="" textlink="">
          <xdr:nvSpPr>
            <xdr:cNvPr id="3753" name="Object 681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589813</xdr:row>
          <xdr:rowOff>95250</xdr:rowOff>
        </xdr:from>
        <xdr:to>
          <xdr:col>10760</xdr:col>
          <xdr:colOff>323850</xdr:colOff>
          <xdr:row>589818</xdr:row>
          <xdr:rowOff>47625</xdr:rowOff>
        </xdr:to>
        <xdr:sp macro="" textlink="">
          <xdr:nvSpPr>
            <xdr:cNvPr id="3754" name="Object 682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655349</xdr:row>
          <xdr:rowOff>95250</xdr:rowOff>
        </xdr:from>
        <xdr:to>
          <xdr:col>10760</xdr:col>
          <xdr:colOff>323850</xdr:colOff>
          <xdr:row>655354</xdr:row>
          <xdr:rowOff>47625</xdr:rowOff>
        </xdr:to>
        <xdr:sp macro="" textlink="">
          <xdr:nvSpPr>
            <xdr:cNvPr id="3755" name="Object 683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720885</xdr:row>
          <xdr:rowOff>95250</xdr:rowOff>
        </xdr:from>
        <xdr:to>
          <xdr:col>10760</xdr:col>
          <xdr:colOff>323850</xdr:colOff>
          <xdr:row>720890</xdr:row>
          <xdr:rowOff>47625</xdr:rowOff>
        </xdr:to>
        <xdr:sp macro="" textlink="">
          <xdr:nvSpPr>
            <xdr:cNvPr id="3756" name="Object 684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786421</xdr:row>
          <xdr:rowOff>95250</xdr:rowOff>
        </xdr:from>
        <xdr:to>
          <xdr:col>10760</xdr:col>
          <xdr:colOff>323850</xdr:colOff>
          <xdr:row>786426</xdr:row>
          <xdr:rowOff>47625</xdr:rowOff>
        </xdr:to>
        <xdr:sp macro="" textlink="">
          <xdr:nvSpPr>
            <xdr:cNvPr id="3757" name="Object 685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851957</xdr:row>
          <xdr:rowOff>95250</xdr:rowOff>
        </xdr:from>
        <xdr:to>
          <xdr:col>10760</xdr:col>
          <xdr:colOff>323850</xdr:colOff>
          <xdr:row>851962</xdr:row>
          <xdr:rowOff>47625</xdr:rowOff>
        </xdr:to>
        <xdr:sp macro="" textlink="">
          <xdr:nvSpPr>
            <xdr:cNvPr id="3758" name="Object 686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917493</xdr:row>
          <xdr:rowOff>95250</xdr:rowOff>
        </xdr:from>
        <xdr:to>
          <xdr:col>10760</xdr:col>
          <xdr:colOff>323850</xdr:colOff>
          <xdr:row>917498</xdr:row>
          <xdr:rowOff>47625</xdr:rowOff>
        </xdr:to>
        <xdr:sp macro="" textlink="">
          <xdr:nvSpPr>
            <xdr:cNvPr id="3759" name="Object 687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983029</xdr:row>
          <xdr:rowOff>95250</xdr:rowOff>
        </xdr:from>
        <xdr:to>
          <xdr:col>10760</xdr:col>
          <xdr:colOff>323850</xdr:colOff>
          <xdr:row>983034</xdr:row>
          <xdr:rowOff>47625</xdr:rowOff>
        </xdr:to>
        <xdr:sp macro="" textlink="">
          <xdr:nvSpPr>
            <xdr:cNvPr id="3760" name="Object 688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10</xdr:row>
          <xdr:rowOff>95250</xdr:rowOff>
        </xdr:from>
        <xdr:to>
          <xdr:col>11016</xdr:col>
          <xdr:colOff>323850</xdr:colOff>
          <xdr:row>15</xdr:row>
          <xdr:rowOff>47625</xdr:rowOff>
        </xdr:to>
        <xdr:sp macro="" textlink="">
          <xdr:nvSpPr>
            <xdr:cNvPr id="3761" name="Object 689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65525</xdr:row>
          <xdr:rowOff>95250</xdr:rowOff>
        </xdr:from>
        <xdr:to>
          <xdr:col>11016</xdr:col>
          <xdr:colOff>323850</xdr:colOff>
          <xdr:row>65530</xdr:row>
          <xdr:rowOff>47625</xdr:rowOff>
        </xdr:to>
        <xdr:sp macro="" textlink="">
          <xdr:nvSpPr>
            <xdr:cNvPr id="3762" name="Object 690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131061</xdr:row>
          <xdr:rowOff>95250</xdr:rowOff>
        </xdr:from>
        <xdr:to>
          <xdr:col>11016</xdr:col>
          <xdr:colOff>323850</xdr:colOff>
          <xdr:row>131066</xdr:row>
          <xdr:rowOff>47625</xdr:rowOff>
        </xdr:to>
        <xdr:sp macro="" textlink="">
          <xdr:nvSpPr>
            <xdr:cNvPr id="3763" name="Object 691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196597</xdr:row>
          <xdr:rowOff>95250</xdr:rowOff>
        </xdr:from>
        <xdr:to>
          <xdr:col>11016</xdr:col>
          <xdr:colOff>323850</xdr:colOff>
          <xdr:row>196602</xdr:row>
          <xdr:rowOff>47625</xdr:rowOff>
        </xdr:to>
        <xdr:sp macro="" textlink="">
          <xdr:nvSpPr>
            <xdr:cNvPr id="3764" name="Object 692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262133</xdr:row>
          <xdr:rowOff>95250</xdr:rowOff>
        </xdr:from>
        <xdr:to>
          <xdr:col>11016</xdr:col>
          <xdr:colOff>323850</xdr:colOff>
          <xdr:row>262138</xdr:row>
          <xdr:rowOff>47625</xdr:rowOff>
        </xdr:to>
        <xdr:sp macro="" textlink="">
          <xdr:nvSpPr>
            <xdr:cNvPr id="3765" name="Object 693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327669</xdr:row>
          <xdr:rowOff>95250</xdr:rowOff>
        </xdr:from>
        <xdr:to>
          <xdr:col>11016</xdr:col>
          <xdr:colOff>323850</xdr:colOff>
          <xdr:row>327674</xdr:row>
          <xdr:rowOff>47625</xdr:rowOff>
        </xdr:to>
        <xdr:sp macro="" textlink="">
          <xdr:nvSpPr>
            <xdr:cNvPr id="3766" name="Object 694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393205</xdr:row>
          <xdr:rowOff>95250</xdr:rowOff>
        </xdr:from>
        <xdr:to>
          <xdr:col>11016</xdr:col>
          <xdr:colOff>323850</xdr:colOff>
          <xdr:row>393210</xdr:row>
          <xdr:rowOff>47625</xdr:rowOff>
        </xdr:to>
        <xdr:sp macro="" textlink="">
          <xdr:nvSpPr>
            <xdr:cNvPr id="3767" name="Object 695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458741</xdr:row>
          <xdr:rowOff>95250</xdr:rowOff>
        </xdr:from>
        <xdr:to>
          <xdr:col>11016</xdr:col>
          <xdr:colOff>323850</xdr:colOff>
          <xdr:row>458746</xdr:row>
          <xdr:rowOff>47625</xdr:rowOff>
        </xdr:to>
        <xdr:sp macro="" textlink="">
          <xdr:nvSpPr>
            <xdr:cNvPr id="3768" name="Object 696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524277</xdr:row>
          <xdr:rowOff>95250</xdr:rowOff>
        </xdr:from>
        <xdr:to>
          <xdr:col>11016</xdr:col>
          <xdr:colOff>323850</xdr:colOff>
          <xdr:row>524282</xdr:row>
          <xdr:rowOff>47625</xdr:rowOff>
        </xdr:to>
        <xdr:sp macro="" textlink="">
          <xdr:nvSpPr>
            <xdr:cNvPr id="3769" name="Object 697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589813</xdr:row>
          <xdr:rowOff>95250</xdr:rowOff>
        </xdr:from>
        <xdr:to>
          <xdr:col>11016</xdr:col>
          <xdr:colOff>323850</xdr:colOff>
          <xdr:row>589818</xdr:row>
          <xdr:rowOff>47625</xdr:rowOff>
        </xdr:to>
        <xdr:sp macro="" textlink="">
          <xdr:nvSpPr>
            <xdr:cNvPr id="3770" name="Object 698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655349</xdr:row>
          <xdr:rowOff>95250</xdr:rowOff>
        </xdr:from>
        <xdr:to>
          <xdr:col>11016</xdr:col>
          <xdr:colOff>323850</xdr:colOff>
          <xdr:row>655354</xdr:row>
          <xdr:rowOff>47625</xdr:rowOff>
        </xdr:to>
        <xdr:sp macro="" textlink="">
          <xdr:nvSpPr>
            <xdr:cNvPr id="3771" name="Object 699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720885</xdr:row>
          <xdr:rowOff>95250</xdr:rowOff>
        </xdr:from>
        <xdr:to>
          <xdr:col>11016</xdr:col>
          <xdr:colOff>323850</xdr:colOff>
          <xdr:row>720890</xdr:row>
          <xdr:rowOff>47625</xdr:rowOff>
        </xdr:to>
        <xdr:sp macro="" textlink="">
          <xdr:nvSpPr>
            <xdr:cNvPr id="3772" name="Object 700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786421</xdr:row>
          <xdr:rowOff>95250</xdr:rowOff>
        </xdr:from>
        <xdr:to>
          <xdr:col>11016</xdr:col>
          <xdr:colOff>323850</xdr:colOff>
          <xdr:row>786426</xdr:row>
          <xdr:rowOff>47625</xdr:rowOff>
        </xdr:to>
        <xdr:sp macro="" textlink="">
          <xdr:nvSpPr>
            <xdr:cNvPr id="3773" name="Object 701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851957</xdr:row>
          <xdr:rowOff>95250</xdr:rowOff>
        </xdr:from>
        <xdr:to>
          <xdr:col>11016</xdr:col>
          <xdr:colOff>323850</xdr:colOff>
          <xdr:row>851962</xdr:row>
          <xdr:rowOff>47625</xdr:rowOff>
        </xdr:to>
        <xdr:sp macro="" textlink="">
          <xdr:nvSpPr>
            <xdr:cNvPr id="3774" name="Object 702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917493</xdr:row>
          <xdr:rowOff>95250</xdr:rowOff>
        </xdr:from>
        <xdr:to>
          <xdr:col>11016</xdr:col>
          <xdr:colOff>323850</xdr:colOff>
          <xdr:row>917498</xdr:row>
          <xdr:rowOff>47625</xdr:rowOff>
        </xdr:to>
        <xdr:sp macro="" textlink="">
          <xdr:nvSpPr>
            <xdr:cNvPr id="3775" name="Object 703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983029</xdr:row>
          <xdr:rowOff>95250</xdr:rowOff>
        </xdr:from>
        <xdr:to>
          <xdr:col>11016</xdr:col>
          <xdr:colOff>323850</xdr:colOff>
          <xdr:row>983034</xdr:row>
          <xdr:rowOff>47625</xdr:rowOff>
        </xdr:to>
        <xdr:sp macro="" textlink="">
          <xdr:nvSpPr>
            <xdr:cNvPr id="3776" name="Object 704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10</xdr:row>
          <xdr:rowOff>95250</xdr:rowOff>
        </xdr:from>
        <xdr:to>
          <xdr:col>11272</xdr:col>
          <xdr:colOff>323850</xdr:colOff>
          <xdr:row>15</xdr:row>
          <xdr:rowOff>47625</xdr:rowOff>
        </xdr:to>
        <xdr:sp macro="" textlink="">
          <xdr:nvSpPr>
            <xdr:cNvPr id="3777" name="Object 705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65525</xdr:row>
          <xdr:rowOff>95250</xdr:rowOff>
        </xdr:from>
        <xdr:to>
          <xdr:col>11272</xdr:col>
          <xdr:colOff>323850</xdr:colOff>
          <xdr:row>65530</xdr:row>
          <xdr:rowOff>47625</xdr:rowOff>
        </xdr:to>
        <xdr:sp macro="" textlink="">
          <xdr:nvSpPr>
            <xdr:cNvPr id="3778" name="Object 706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131061</xdr:row>
          <xdr:rowOff>95250</xdr:rowOff>
        </xdr:from>
        <xdr:to>
          <xdr:col>11272</xdr:col>
          <xdr:colOff>323850</xdr:colOff>
          <xdr:row>131066</xdr:row>
          <xdr:rowOff>47625</xdr:rowOff>
        </xdr:to>
        <xdr:sp macro="" textlink="">
          <xdr:nvSpPr>
            <xdr:cNvPr id="3779" name="Object 707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196597</xdr:row>
          <xdr:rowOff>95250</xdr:rowOff>
        </xdr:from>
        <xdr:to>
          <xdr:col>11272</xdr:col>
          <xdr:colOff>323850</xdr:colOff>
          <xdr:row>196602</xdr:row>
          <xdr:rowOff>47625</xdr:rowOff>
        </xdr:to>
        <xdr:sp macro="" textlink="">
          <xdr:nvSpPr>
            <xdr:cNvPr id="3780" name="Object 708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262133</xdr:row>
          <xdr:rowOff>95250</xdr:rowOff>
        </xdr:from>
        <xdr:to>
          <xdr:col>11272</xdr:col>
          <xdr:colOff>323850</xdr:colOff>
          <xdr:row>262138</xdr:row>
          <xdr:rowOff>47625</xdr:rowOff>
        </xdr:to>
        <xdr:sp macro="" textlink="">
          <xdr:nvSpPr>
            <xdr:cNvPr id="3781" name="Object 709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327669</xdr:row>
          <xdr:rowOff>95250</xdr:rowOff>
        </xdr:from>
        <xdr:to>
          <xdr:col>11272</xdr:col>
          <xdr:colOff>323850</xdr:colOff>
          <xdr:row>327674</xdr:row>
          <xdr:rowOff>47625</xdr:rowOff>
        </xdr:to>
        <xdr:sp macro="" textlink="">
          <xdr:nvSpPr>
            <xdr:cNvPr id="3782" name="Object 710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393205</xdr:row>
          <xdr:rowOff>95250</xdr:rowOff>
        </xdr:from>
        <xdr:to>
          <xdr:col>11272</xdr:col>
          <xdr:colOff>323850</xdr:colOff>
          <xdr:row>393210</xdr:row>
          <xdr:rowOff>47625</xdr:rowOff>
        </xdr:to>
        <xdr:sp macro="" textlink="">
          <xdr:nvSpPr>
            <xdr:cNvPr id="3783" name="Object 711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458741</xdr:row>
          <xdr:rowOff>95250</xdr:rowOff>
        </xdr:from>
        <xdr:to>
          <xdr:col>11272</xdr:col>
          <xdr:colOff>323850</xdr:colOff>
          <xdr:row>458746</xdr:row>
          <xdr:rowOff>47625</xdr:rowOff>
        </xdr:to>
        <xdr:sp macro="" textlink="">
          <xdr:nvSpPr>
            <xdr:cNvPr id="3784" name="Object 712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524277</xdr:row>
          <xdr:rowOff>95250</xdr:rowOff>
        </xdr:from>
        <xdr:to>
          <xdr:col>11272</xdr:col>
          <xdr:colOff>323850</xdr:colOff>
          <xdr:row>524282</xdr:row>
          <xdr:rowOff>47625</xdr:rowOff>
        </xdr:to>
        <xdr:sp macro="" textlink="">
          <xdr:nvSpPr>
            <xdr:cNvPr id="3785" name="Object 713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589813</xdr:row>
          <xdr:rowOff>95250</xdr:rowOff>
        </xdr:from>
        <xdr:to>
          <xdr:col>11272</xdr:col>
          <xdr:colOff>323850</xdr:colOff>
          <xdr:row>589818</xdr:row>
          <xdr:rowOff>47625</xdr:rowOff>
        </xdr:to>
        <xdr:sp macro="" textlink="">
          <xdr:nvSpPr>
            <xdr:cNvPr id="3786" name="Object 714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655349</xdr:row>
          <xdr:rowOff>95250</xdr:rowOff>
        </xdr:from>
        <xdr:to>
          <xdr:col>11272</xdr:col>
          <xdr:colOff>323850</xdr:colOff>
          <xdr:row>655354</xdr:row>
          <xdr:rowOff>47625</xdr:rowOff>
        </xdr:to>
        <xdr:sp macro="" textlink="">
          <xdr:nvSpPr>
            <xdr:cNvPr id="3787" name="Object 715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720885</xdr:row>
          <xdr:rowOff>95250</xdr:rowOff>
        </xdr:from>
        <xdr:to>
          <xdr:col>11272</xdr:col>
          <xdr:colOff>323850</xdr:colOff>
          <xdr:row>720890</xdr:row>
          <xdr:rowOff>47625</xdr:rowOff>
        </xdr:to>
        <xdr:sp macro="" textlink="">
          <xdr:nvSpPr>
            <xdr:cNvPr id="3788" name="Object 716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786421</xdr:row>
          <xdr:rowOff>95250</xdr:rowOff>
        </xdr:from>
        <xdr:to>
          <xdr:col>11272</xdr:col>
          <xdr:colOff>323850</xdr:colOff>
          <xdr:row>786426</xdr:row>
          <xdr:rowOff>47625</xdr:rowOff>
        </xdr:to>
        <xdr:sp macro="" textlink="">
          <xdr:nvSpPr>
            <xdr:cNvPr id="3789" name="Object 717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851957</xdr:row>
          <xdr:rowOff>95250</xdr:rowOff>
        </xdr:from>
        <xdr:to>
          <xdr:col>11272</xdr:col>
          <xdr:colOff>323850</xdr:colOff>
          <xdr:row>851962</xdr:row>
          <xdr:rowOff>47625</xdr:rowOff>
        </xdr:to>
        <xdr:sp macro="" textlink="">
          <xdr:nvSpPr>
            <xdr:cNvPr id="3790" name="Object 718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917493</xdr:row>
          <xdr:rowOff>95250</xdr:rowOff>
        </xdr:from>
        <xdr:to>
          <xdr:col>11272</xdr:col>
          <xdr:colOff>323850</xdr:colOff>
          <xdr:row>917498</xdr:row>
          <xdr:rowOff>47625</xdr:rowOff>
        </xdr:to>
        <xdr:sp macro="" textlink="">
          <xdr:nvSpPr>
            <xdr:cNvPr id="3791" name="Object 719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983029</xdr:row>
          <xdr:rowOff>95250</xdr:rowOff>
        </xdr:from>
        <xdr:to>
          <xdr:col>11272</xdr:col>
          <xdr:colOff>323850</xdr:colOff>
          <xdr:row>983034</xdr:row>
          <xdr:rowOff>47625</xdr:rowOff>
        </xdr:to>
        <xdr:sp macro="" textlink="">
          <xdr:nvSpPr>
            <xdr:cNvPr id="3792" name="Object 720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10</xdr:row>
          <xdr:rowOff>95250</xdr:rowOff>
        </xdr:from>
        <xdr:to>
          <xdr:col>11528</xdr:col>
          <xdr:colOff>323850</xdr:colOff>
          <xdr:row>15</xdr:row>
          <xdr:rowOff>47625</xdr:rowOff>
        </xdr:to>
        <xdr:sp macro="" textlink="">
          <xdr:nvSpPr>
            <xdr:cNvPr id="3793" name="Object 721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65525</xdr:row>
          <xdr:rowOff>95250</xdr:rowOff>
        </xdr:from>
        <xdr:to>
          <xdr:col>11528</xdr:col>
          <xdr:colOff>323850</xdr:colOff>
          <xdr:row>65530</xdr:row>
          <xdr:rowOff>47625</xdr:rowOff>
        </xdr:to>
        <xdr:sp macro="" textlink="">
          <xdr:nvSpPr>
            <xdr:cNvPr id="3794" name="Object 722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131061</xdr:row>
          <xdr:rowOff>95250</xdr:rowOff>
        </xdr:from>
        <xdr:to>
          <xdr:col>11528</xdr:col>
          <xdr:colOff>323850</xdr:colOff>
          <xdr:row>131066</xdr:row>
          <xdr:rowOff>47625</xdr:rowOff>
        </xdr:to>
        <xdr:sp macro="" textlink="">
          <xdr:nvSpPr>
            <xdr:cNvPr id="3795" name="Object 723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196597</xdr:row>
          <xdr:rowOff>95250</xdr:rowOff>
        </xdr:from>
        <xdr:to>
          <xdr:col>11528</xdr:col>
          <xdr:colOff>323850</xdr:colOff>
          <xdr:row>196602</xdr:row>
          <xdr:rowOff>47625</xdr:rowOff>
        </xdr:to>
        <xdr:sp macro="" textlink="">
          <xdr:nvSpPr>
            <xdr:cNvPr id="3796" name="Object 724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262133</xdr:row>
          <xdr:rowOff>95250</xdr:rowOff>
        </xdr:from>
        <xdr:to>
          <xdr:col>11528</xdr:col>
          <xdr:colOff>323850</xdr:colOff>
          <xdr:row>262138</xdr:row>
          <xdr:rowOff>47625</xdr:rowOff>
        </xdr:to>
        <xdr:sp macro="" textlink="">
          <xdr:nvSpPr>
            <xdr:cNvPr id="3797" name="Object 725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327669</xdr:row>
          <xdr:rowOff>95250</xdr:rowOff>
        </xdr:from>
        <xdr:to>
          <xdr:col>11528</xdr:col>
          <xdr:colOff>323850</xdr:colOff>
          <xdr:row>327674</xdr:row>
          <xdr:rowOff>47625</xdr:rowOff>
        </xdr:to>
        <xdr:sp macro="" textlink="">
          <xdr:nvSpPr>
            <xdr:cNvPr id="3798" name="Object 726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393205</xdr:row>
          <xdr:rowOff>95250</xdr:rowOff>
        </xdr:from>
        <xdr:to>
          <xdr:col>11528</xdr:col>
          <xdr:colOff>323850</xdr:colOff>
          <xdr:row>393210</xdr:row>
          <xdr:rowOff>47625</xdr:rowOff>
        </xdr:to>
        <xdr:sp macro="" textlink="">
          <xdr:nvSpPr>
            <xdr:cNvPr id="3799" name="Object 727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458741</xdr:row>
          <xdr:rowOff>95250</xdr:rowOff>
        </xdr:from>
        <xdr:to>
          <xdr:col>11528</xdr:col>
          <xdr:colOff>323850</xdr:colOff>
          <xdr:row>458746</xdr:row>
          <xdr:rowOff>47625</xdr:rowOff>
        </xdr:to>
        <xdr:sp macro="" textlink="">
          <xdr:nvSpPr>
            <xdr:cNvPr id="3800" name="Object 728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524277</xdr:row>
          <xdr:rowOff>95250</xdr:rowOff>
        </xdr:from>
        <xdr:to>
          <xdr:col>11528</xdr:col>
          <xdr:colOff>323850</xdr:colOff>
          <xdr:row>524282</xdr:row>
          <xdr:rowOff>47625</xdr:rowOff>
        </xdr:to>
        <xdr:sp macro="" textlink="">
          <xdr:nvSpPr>
            <xdr:cNvPr id="3801" name="Object 729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589813</xdr:row>
          <xdr:rowOff>95250</xdr:rowOff>
        </xdr:from>
        <xdr:to>
          <xdr:col>11528</xdr:col>
          <xdr:colOff>323850</xdr:colOff>
          <xdr:row>589818</xdr:row>
          <xdr:rowOff>47625</xdr:rowOff>
        </xdr:to>
        <xdr:sp macro="" textlink="">
          <xdr:nvSpPr>
            <xdr:cNvPr id="3802" name="Object 730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655349</xdr:row>
          <xdr:rowOff>95250</xdr:rowOff>
        </xdr:from>
        <xdr:to>
          <xdr:col>11528</xdr:col>
          <xdr:colOff>323850</xdr:colOff>
          <xdr:row>655354</xdr:row>
          <xdr:rowOff>47625</xdr:rowOff>
        </xdr:to>
        <xdr:sp macro="" textlink="">
          <xdr:nvSpPr>
            <xdr:cNvPr id="3803" name="Object 731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720885</xdr:row>
          <xdr:rowOff>95250</xdr:rowOff>
        </xdr:from>
        <xdr:to>
          <xdr:col>11528</xdr:col>
          <xdr:colOff>323850</xdr:colOff>
          <xdr:row>720890</xdr:row>
          <xdr:rowOff>47625</xdr:rowOff>
        </xdr:to>
        <xdr:sp macro="" textlink="">
          <xdr:nvSpPr>
            <xdr:cNvPr id="3804" name="Object 732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786421</xdr:row>
          <xdr:rowOff>95250</xdr:rowOff>
        </xdr:from>
        <xdr:to>
          <xdr:col>11528</xdr:col>
          <xdr:colOff>323850</xdr:colOff>
          <xdr:row>786426</xdr:row>
          <xdr:rowOff>47625</xdr:rowOff>
        </xdr:to>
        <xdr:sp macro="" textlink="">
          <xdr:nvSpPr>
            <xdr:cNvPr id="3805" name="Object 733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851957</xdr:row>
          <xdr:rowOff>95250</xdr:rowOff>
        </xdr:from>
        <xdr:to>
          <xdr:col>11528</xdr:col>
          <xdr:colOff>323850</xdr:colOff>
          <xdr:row>851962</xdr:row>
          <xdr:rowOff>47625</xdr:rowOff>
        </xdr:to>
        <xdr:sp macro="" textlink="">
          <xdr:nvSpPr>
            <xdr:cNvPr id="3806" name="Object 734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917493</xdr:row>
          <xdr:rowOff>95250</xdr:rowOff>
        </xdr:from>
        <xdr:to>
          <xdr:col>11528</xdr:col>
          <xdr:colOff>323850</xdr:colOff>
          <xdr:row>917498</xdr:row>
          <xdr:rowOff>47625</xdr:rowOff>
        </xdr:to>
        <xdr:sp macro="" textlink="">
          <xdr:nvSpPr>
            <xdr:cNvPr id="3807" name="Object 735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983029</xdr:row>
          <xdr:rowOff>95250</xdr:rowOff>
        </xdr:from>
        <xdr:to>
          <xdr:col>11528</xdr:col>
          <xdr:colOff>323850</xdr:colOff>
          <xdr:row>983034</xdr:row>
          <xdr:rowOff>47625</xdr:rowOff>
        </xdr:to>
        <xdr:sp macro="" textlink="">
          <xdr:nvSpPr>
            <xdr:cNvPr id="3808" name="Object 736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10</xdr:row>
          <xdr:rowOff>95250</xdr:rowOff>
        </xdr:from>
        <xdr:to>
          <xdr:col>11784</xdr:col>
          <xdr:colOff>323850</xdr:colOff>
          <xdr:row>15</xdr:row>
          <xdr:rowOff>47625</xdr:rowOff>
        </xdr:to>
        <xdr:sp macro="" textlink="">
          <xdr:nvSpPr>
            <xdr:cNvPr id="3809" name="Object 737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65525</xdr:row>
          <xdr:rowOff>95250</xdr:rowOff>
        </xdr:from>
        <xdr:to>
          <xdr:col>11784</xdr:col>
          <xdr:colOff>323850</xdr:colOff>
          <xdr:row>65530</xdr:row>
          <xdr:rowOff>47625</xdr:rowOff>
        </xdr:to>
        <xdr:sp macro="" textlink="">
          <xdr:nvSpPr>
            <xdr:cNvPr id="3810" name="Object 738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131061</xdr:row>
          <xdr:rowOff>95250</xdr:rowOff>
        </xdr:from>
        <xdr:to>
          <xdr:col>11784</xdr:col>
          <xdr:colOff>323850</xdr:colOff>
          <xdr:row>131066</xdr:row>
          <xdr:rowOff>47625</xdr:rowOff>
        </xdr:to>
        <xdr:sp macro="" textlink="">
          <xdr:nvSpPr>
            <xdr:cNvPr id="3811" name="Object 739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196597</xdr:row>
          <xdr:rowOff>95250</xdr:rowOff>
        </xdr:from>
        <xdr:to>
          <xdr:col>11784</xdr:col>
          <xdr:colOff>323850</xdr:colOff>
          <xdr:row>196602</xdr:row>
          <xdr:rowOff>47625</xdr:rowOff>
        </xdr:to>
        <xdr:sp macro="" textlink="">
          <xdr:nvSpPr>
            <xdr:cNvPr id="3812" name="Object 740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262133</xdr:row>
          <xdr:rowOff>95250</xdr:rowOff>
        </xdr:from>
        <xdr:to>
          <xdr:col>11784</xdr:col>
          <xdr:colOff>323850</xdr:colOff>
          <xdr:row>262138</xdr:row>
          <xdr:rowOff>47625</xdr:rowOff>
        </xdr:to>
        <xdr:sp macro="" textlink="">
          <xdr:nvSpPr>
            <xdr:cNvPr id="3813" name="Object 741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327669</xdr:row>
          <xdr:rowOff>95250</xdr:rowOff>
        </xdr:from>
        <xdr:to>
          <xdr:col>11784</xdr:col>
          <xdr:colOff>323850</xdr:colOff>
          <xdr:row>327674</xdr:row>
          <xdr:rowOff>47625</xdr:rowOff>
        </xdr:to>
        <xdr:sp macro="" textlink="">
          <xdr:nvSpPr>
            <xdr:cNvPr id="3814" name="Object 742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393205</xdr:row>
          <xdr:rowOff>95250</xdr:rowOff>
        </xdr:from>
        <xdr:to>
          <xdr:col>11784</xdr:col>
          <xdr:colOff>323850</xdr:colOff>
          <xdr:row>393210</xdr:row>
          <xdr:rowOff>47625</xdr:rowOff>
        </xdr:to>
        <xdr:sp macro="" textlink="">
          <xdr:nvSpPr>
            <xdr:cNvPr id="3815" name="Object 743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458741</xdr:row>
          <xdr:rowOff>95250</xdr:rowOff>
        </xdr:from>
        <xdr:to>
          <xdr:col>11784</xdr:col>
          <xdr:colOff>323850</xdr:colOff>
          <xdr:row>458746</xdr:row>
          <xdr:rowOff>47625</xdr:rowOff>
        </xdr:to>
        <xdr:sp macro="" textlink="">
          <xdr:nvSpPr>
            <xdr:cNvPr id="3816" name="Object 744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524277</xdr:row>
          <xdr:rowOff>95250</xdr:rowOff>
        </xdr:from>
        <xdr:to>
          <xdr:col>11784</xdr:col>
          <xdr:colOff>323850</xdr:colOff>
          <xdr:row>524282</xdr:row>
          <xdr:rowOff>47625</xdr:rowOff>
        </xdr:to>
        <xdr:sp macro="" textlink="">
          <xdr:nvSpPr>
            <xdr:cNvPr id="3817" name="Object 745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589813</xdr:row>
          <xdr:rowOff>95250</xdr:rowOff>
        </xdr:from>
        <xdr:to>
          <xdr:col>11784</xdr:col>
          <xdr:colOff>323850</xdr:colOff>
          <xdr:row>589818</xdr:row>
          <xdr:rowOff>47625</xdr:rowOff>
        </xdr:to>
        <xdr:sp macro="" textlink="">
          <xdr:nvSpPr>
            <xdr:cNvPr id="3818" name="Object 746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655349</xdr:row>
          <xdr:rowOff>95250</xdr:rowOff>
        </xdr:from>
        <xdr:to>
          <xdr:col>11784</xdr:col>
          <xdr:colOff>323850</xdr:colOff>
          <xdr:row>655354</xdr:row>
          <xdr:rowOff>47625</xdr:rowOff>
        </xdr:to>
        <xdr:sp macro="" textlink="">
          <xdr:nvSpPr>
            <xdr:cNvPr id="3819" name="Object 747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720885</xdr:row>
          <xdr:rowOff>95250</xdr:rowOff>
        </xdr:from>
        <xdr:to>
          <xdr:col>11784</xdr:col>
          <xdr:colOff>323850</xdr:colOff>
          <xdr:row>720890</xdr:row>
          <xdr:rowOff>47625</xdr:rowOff>
        </xdr:to>
        <xdr:sp macro="" textlink="">
          <xdr:nvSpPr>
            <xdr:cNvPr id="3820" name="Object 748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786421</xdr:row>
          <xdr:rowOff>95250</xdr:rowOff>
        </xdr:from>
        <xdr:to>
          <xdr:col>11784</xdr:col>
          <xdr:colOff>323850</xdr:colOff>
          <xdr:row>786426</xdr:row>
          <xdr:rowOff>47625</xdr:rowOff>
        </xdr:to>
        <xdr:sp macro="" textlink="">
          <xdr:nvSpPr>
            <xdr:cNvPr id="3821" name="Object 749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851957</xdr:row>
          <xdr:rowOff>95250</xdr:rowOff>
        </xdr:from>
        <xdr:to>
          <xdr:col>11784</xdr:col>
          <xdr:colOff>323850</xdr:colOff>
          <xdr:row>851962</xdr:row>
          <xdr:rowOff>47625</xdr:rowOff>
        </xdr:to>
        <xdr:sp macro="" textlink="">
          <xdr:nvSpPr>
            <xdr:cNvPr id="3822" name="Object 750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917493</xdr:row>
          <xdr:rowOff>95250</xdr:rowOff>
        </xdr:from>
        <xdr:to>
          <xdr:col>11784</xdr:col>
          <xdr:colOff>323850</xdr:colOff>
          <xdr:row>917498</xdr:row>
          <xdr:rowOff>47625</xdr:rowOff>
        </xdr:to>
        <xdr:sp macro="" textlink="">
          <xdr:nvSpPr>
            <xdr:cNvPr id="3823" name="Object 751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983029</xdr:row>
          <xdr:rowOff>95250</xdr:rowOff>
        </xdr:from>
        <xdr:to>
          <xdr:col>11784</xdr:col>
          <xdr:colOff>323850</xdr:colOff>
          <xdr:row>983034</xdr:row>
          <xdr:rowOff>47625</xdr:rowOff>
        </xdr:to>
        <xdr:sp macro="" textlink="">
          <xdr:nvSpPr>
            <xdr:cNvPr id="3824" name="Object 752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10</xdr:row>
          <xdr:rowOff>95250</xdr:rowOff>
        </xdr:from>
        <xdr:to>
          <xdr:col>12040</xdr:col>
          <xdr:colOff>323850</xdr:colOff>
          <xdr:row>15</xdr:row>
          <xdr:rowOff>47625</xdr:rowOff>
        </xdr:to>
        <xdr:sp macro="" textlink="">
          <xdr:nvSpPr>
            <xdr:cNvPr id="3825" name="Object 753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65525</xdr:row>
          <xdr:rowOff>95250</xdr:rowOff>
        </xdr:from>
        <xdr:to>
          <xdr:col>12040</xdr:col>
          <xdr:colOff>323850</xdr:colOff>
          <xdr:row>65530</xdr:row>
          <xdr:rowOff>47625</xdr:rowOff>
        </xdr:to>
        <xdr:sp macro="" textlink="">
          <xdr:nvSpPr>
            <xdr:cNvPr id="3826" name="Object 754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131061</xdr:row>
          <xdr:rowOff>95250</xdr:rowOff>
        </xdr:from>
        <xdr:to>
          <xdr:col>12040</xdr:col>
          <xdr:colOff>323850</xdr:colOff>
          <xdr:row>131066</xdr:row>
          <xdr:rowOff>47625</xdr:rowOff>
        </xdr:to>
        <xdr:sp macro="" textlink="">
          <xdr:nvSpPr>
            <xdr:cNvPr id="3827" name="Object 755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196597</xdr:row>
          <xdr:rowOff>95250</xdr:rowOff>
        </xdr:from>
        <xdr:to>
          <xdr:col>12040</xdr:col>
          <xdr:colOff>323850</xdr:colOff>
          <xdr:row>196602</xdr:row>
          <xdr:rowOff>47625</xdr:rowOff>
        </xdr:to>
        <xdr:sp macro="" textlink="">
          <xdr:nvSpPr>
            <xdr:cNvPr id="3828" name="Object 756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262133</xdr:row>
          <xdr:rowOff>95250</xdr:rowOff>
        </xdr:from>
        <xdr:to>
          <xdr:col>12040</xdr:col>
          <xdr:colOff>323850</xdr:colOff>
          <xdr:row>262138</xdr:row>
          <xdr:rowOff>47625</xdr:rowOff>
        </xdr:to>
        <xdr:sp macro="" textlink="">
          <xdr:nvSpPr>
            <xdr:cNvPr id="3829" name="Object 757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327669</xdr:row>
          <xdr:rowOff>95250</xdr:rowOff>
        </xdr:from>
        <xdr:to>
          <xdr:col>12040</xdr:col>
          <xdr:colOff>323850</xdr:colOff>
          <xdr:row>327674</xdr:row>
          <xdr:rowOff>47625</xdr:rowOff>
        </xdr:to>
        <xdr:sp macro="" textlink="">
          <xdr:nvSpPr>
            <xdr:cNvPr id="3830" name="Object 758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393205</xdr:row>
          <xdr:rowOff>95250</xdr:rowOff>
        </xdr:from>
        <xdr:to>
          <xdr:col>12040</xdr:col>
          <xdr:colOff>323850</xdr:colOff>
          <xdr:row>393210</xdr:row>
          <xdr:rowOff>47625</xdr:rowOff>
        </xdr:to>
        <xdr:sp macro="" textlink="">
          <xdr:nvSpPr>
            <xdr:cNvPr id="3831" name="Object 759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458741</xdr:row>
          <xdr:rowOff>95250</xdr:rowOff>
        </xdr:from>
        <xdr:to>
          <xdr:col>12040</xdr:col>
          <xdr:colOff>323850</xdr:colOff>
          <xdr:row>458746</xdr:row>
          <xdr:rowOff>47625</xdr:rowOff>
        </xdr:to>
        <xdr:sp macro="" textlink="">
          <xdr:nvSpPr>
            <xdr:cNvPr id="3832" name="Object 760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524277</xdr:row>
          <xdr:rowOff>95250</xdr:rowOff>
        </xdr:from>
        <xdr:to>
          <xdr:col>12040</xdr:col>
          <xdr:colOff>323850</xdr:colOff>
          <xdr:row>524282</xdr:row>
          <xdr:rowOff>47625</xdr:rowOff>
        </xdr:to>
        <xdr:sp macro="" textlink="">
          <xdr:nvSpPr>
            <xdr:cNvPr id="3833" name="Object 761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589813</xdr:row>
          <xdr:rowOff>95250</xdr:rowOff>
        </xdr:from>
        <xdr:to>
          <xdr:col>12040</xdr:col>
          <xdr:colOff>323850</xdr:colOff>
          <xdr:row>589818</xdr:row>
          <xdr:rowOff>47625</xdr:rowOff>
        </xdr:to>
        <xdr:sp macro="" textlink="">
          <xdr:nvSpPr>
            <xdr:cNvPr id="3834" name="Object 762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655349</xdr:row>
          <xdr:rowOff>95250</xdr:rowOff>
        </xdr:from>
        <xdr:to>
          <xdr:col>12040</xdr:col>
          <xdr:colOff>323850</xdr:colOff>
          <xdr:row>655354</xdr:row>
          <xdr:rowOff>47625</xdr:rowOff>
        </xdr:to>
        <xdr:sp macro="" textlink="">
          <xdr:nvSpPr>
            <xdr:cNvPr id="3835" name="Object 763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720885</xdr:row>
          <xdr:rowOff>95250</xdr:rowOff>
        </xdr:from>
        <xdr:to>
          <xdr:col>12040</xdr:col>
          <xdr:colOff>323850</xdr:colOff>
          <xdr:row>720890</xdr:row>
          <xdr:rowOff>47625</xdr:rowOff>
        </xdr:to>
        <xdr:sp macro="" textlink="">
          <xdr:nvSpPr>
            <xdr:cNvPr id="3836" name="Object 764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786421</xdr:row>
          <xdr:rowOff>95250</xdr:rowOff>
        </xdr:from>
        <xdr:to>
          <xdr:col>12040</xdr:col>
          <xdr:colOff>323850</xdr:colOff>
          <xdr:row>786426</xdr:row>
          <xdr:rowOff>47625</xdr:rowOff>
        </xdr:to>
        <xdr:sp macro="" textlink="">
          <xdr:nvSpPr>
            <xdr:cNvPr id="3837" name="Object 765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851957</xdr:row>
          <xdr:rowOff>95250</xdr:rowOff>
        </xdr:from>
        <xdr:to>
          <xdr:col>12040</xdr:col>
          <xdr:colOff>323850</xdr:colOff>
          <xdr:row>851962</xdr:row>
          <xdr:rowOff>47625</xdr:rowOff>
        </xdr:to>
        <xdr:sp macro="" textlink="">
          <xdr:nvSpPr>
            <xdr:cNvPr id="3838" name="Object 766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917493</xdr:row>
          <xdr:rowOff>95250</xdr:rowOff>
        </xdr:from>
        <xdr:to>
          <xdr:col>12040</xdr:col>
          <xdr:colOff>323850</xdr:colOff>
          <xdr:row>917498</xdr:row>
          <xdr:rowOff>47625</xdr:rowOff>
        </xdr:to>
        <xdr:sp macro="" textlink="">
          <xdr:nvSpPr>
            <xdr:cNvPr id="3839" name="Object 767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983029</xdr:row>
          <xdr:rowOff>95250</xdr:rowOff>
        </xdr:from>
        <xdr:to>
          <xdr:col>12040</xdr:col>
          <xdr:colOff>323850</xdr:colOff>
          <xdr:row>983034</xdr:row>
          <xdr:rowOff>47625</xdr:rowOff>
        </xdr:to>
        <xdr:sp macro="" textlink="">
          <xdr:nvSpPr>
            <xdr:cNvPr id="3840" name="Object 768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10</xdr:row>
          <xdr:rowOff>95250</xdr:rowOff>
        </xdr:from>
        <xdr:to>
          <xdr:col>12296</xdr:col>
          <xdr:colOff>323850</xdr:colOff>
          <xdr:row>15</xdr:row>
          <xdr:rowOff>47625</xdr:rowOff>
        </xdr:to>
        <xdr:sp macro="" textlink="">
          <xdr:nvSpPr>
            <xdr:cNvPr id="3841" name="Object 769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65525</xdr:row>
          <xdr:rowOff>95250</xdr:rowOff>
        </xdr:from>
        <xdr:to>
          <xdr:col>12296</xdr:col>
          <xdr:colOff>323850</xdr:colOff>
          <xdr:row>65530</xdr:row>
          <xdr:rowOff>47625</xdr:rowOff>
        </xdr:to>
        <xdr:sp macro="" textlink="">
          <xdr:nvSpPr>
            <xdr:cNvPr id="3842" name="Object 770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131061</xdr:row>
          <xdr:rowOff>95250</xdr:rowOff>
        </xdr:from>
        <xdr:to>
          <xdr:col>12296</xdr:col>
          <xdr:colOff>323850</xdr:colOff>
          <xdr:row>131066</xdr:row>
          <xdr:rowOff>47625</xdr:rowOff>
        </xdr:to>
        <xdr:sp macro="" textlink="">
          <xdr:nvSpPr>
            <xdr:cNvPr id="3843" name="Object 771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196597</xdr:row>
          <xdr:rowOff>95250</xdr:rowOff>
        </xdr:from>
        <xdr:to>
          <xdr:col>12296</xdr:col>
          <xdr:colOff>323850</xdr:colOff>
          <xdr:row>196602</xdr:row>
          <xdr:rowOff>47625</xdr:rowOff>
        </xdr:to>
        <xdr:sp macro="" textlink="">
          <xdr:nvSpPr>
            <xdr:cNvPr id="3844" name="Object 772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262133</xdr:row>
          <xdr:rowOff>95250</xdr:rowOff>
        </xdr:from>
        <xdr:to>
          <xdr:col>12296</xdr:col>
          <xdr:colOff>323850</xdr:colOff>
          <xdr:row>262138</xdr:row>
          <xdr:rowOff>47625</xdr:rowOff>
        </xdr:to>
        <xdr:sp macro="" textlink="">
          <xdr:nvSpPr>
            <xdr:cNvPr id="3845" name="Object 773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327669</xdr:row>
          <xdr:rowOff>95250</xdr:rowOff>
        </xdr:from>
        <xdr:to>
          <xdr:col>12296</xdr:col>
          <xdr:colOff>323850</xdr:colOff>
          <xdr:row>327674</xdr:row>
          <xdr:rowOff>47625</xdr:rowOff>
        </xdr:to>
        <xdr:sp macro="" textlink="">
          <xdr:nvSpPr>
            <xdr:cNvPr id="3846" name="Object 774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393205</xdr:row>
          <xdr:rowOff>95250</xdr:rowOff>
        </xdr:from>
        <xdr:to>
          <xdr:col>12296</xdr:col>
          <xdr:colOff>323850</xdr:colOff>
          <xdr:row>393210</xdr:row>
          <xdr:rowOff>47625</xdr:rowOff>
        </xdr:to>
        <xdr:sp macro="" textlink="">
          <xdr:nvSpPr>
            <xdr:cNvPr id="3847" name="Object 775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458741</xdr:row>
          <xdr:rowOff>95250</xdr:rowOff>
        </xdr:from>
        <xdr:to>
          <xdr:col>12296</xdr:col>
          <xdr:colOff>323850</xdr:colOff>
          <xdr:row>458746</xdr:row>
          <xdr:rowOff>47625</xdr:rowOff>
        </xdr:to>
        <xdr:sp macro="" textlink="">
          <xdr:nvSpPr>
            <xdr:cNvPr id="3848" name="Object 776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524277</xdr:row>
          <xdr:rowOff>95250</xdr:rowOff>
        </xdr:from>
        <xdr:to>
          <xdr:col>12296</xdr:col>
          <xdr:colOff>323850</xdr:colOff>
          <xdr:row>524282</xdr:row>
          <xdr:rowOff>47625</xdr:rowOff>
        </xdr:to>
        <xdr:sp macro="" textlink="">
          <xdr:nvSpPr>
            <xdr:cNvPr id="3849" name="Object 777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589813</xdr:row>
          <xdr:rowOff>95250</xdr:rowOff>
        </xdr:from>
        <xdr:to>
          <xdr:col>12296</xdr:col>
          <xdr:colOff>323850</xdr:colOff>
          <xdr:row>589818</xdr:row>
          <xdr:rowOff>47625</xdr:rowOff>
        </xdr:to>
        <xdr:sp macro="" textlink="">
          <xdr:nvSpPr>
            <xdr:cNvPr id="3850" name="Object 778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655349</xdr:row>
          <xdr:rowOff>95250</xdr:rowOff>
        </xdr:from>
        <xdr:to>
          <xdr:col>12296</xdr:col>
          <xdr:colOff>323850</xdr:colOff>
          <xdr:row>655354</xdr:row>
          <xdr:rowOff>47625</xdr:rowOff>
        </xdr:to>
        <xdr:sp macro="" textlink="">
          <xdr:nvSpPr>
            <xdr:cNvPr id="3851" name="Object 779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720885</xdr:row>
          <xdr:rowOff>95250</xdr:rowOff>
        </xdr:from>
        <xdr:to>
          <xdr:col>12296</xdr:col>
          <xdr:colOff>323850</xdr:colOff>
          <xdr:row>720890</xdr:row>
          <xdr:rowOff>47625</xdr:rowOff>
        </xdr:to>
        <xdr:sp macro="" textlink="">
          <xdr:nvSpPr>
            <xdr:cNvPr id="3852" name="Object 780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786421</xdr:row>
          <xdr:rowOff>95250</xdr:rowOff>
        </xdr:from>
        <xdr:to>
          <xdr:col>12296</xdr:col>
          <xdr:colOff>323850</xdr:colOff>
          <xdr:row>786426</xdr:row>
          <xdr:rowOff>47625</xdr:rowOff>
        </xdr:to>
        <xdr:sp macro="" textlink="">
          <xdr:nvSpPr>
            <xdr:cNvPr id="3853" name="Object 781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851957</xdr:row>
          <xdr:rowOff>95250</xdr:rowOff>
        </xdr:from>
        <xdr:to>
          <xdr:col>12296</xdr:col>
          <xdr:colOff>323850</xdr:colOff>
          <xdr:row>851962</xdr:row>
          <xdr:rowOff>47625</xdr:rowOff>
        </xdr:to>
        <xdr:sp macro="" textlink="">
          <xdr:nvSpPr>
            <xdr:cNvPr id="3854" name="Object 782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917493</xdr:row>
          <xdr:rowOff>95250</xdr:rowOff>
        </xdr:from>
        <xdr:to>
          <xdr:col>12296</xdr:col>
          <xdr:colOff>323850</xdr:colOff>
          <xdr:row>917498</xdr:row>
          <xdr:rowOff>47625</xdr:rowOff>
        </xdr:to>
        <xdr:sp macro="" textlink="">
          <xdr:nvSpPr>
            <xdr:cNvPr id="3855" name="Object 783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983029</xdr:row>
          <xdr:rowOff>95250</xdr:rowOff>
        </xdr:from>
        <xdr:to>
          <xdr:col>12296</xdr:col>
          <xdr:colOff>323850</xdr:colOff>
          <xdr:row>983034</xdr:row>
          <xdr:rowOff>47625</xdr:rowOff>
        </xdr:to>
        <xdr:sp macro="" textlink="">
          <xdr:nvSpPr>
            <xdr:cNvPr id="3856" name="Object 784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10</xdr:row>
          <xdr:rowOff>95250</xdr:rowOff>
        </xdr:from>
        <xdr:to>
          <xdr:col>12552</xdr:col>
          <xdr:colOff>323850</xdr:colOff>
          <xdr:row>15</xdr:row>
          <xdr:rowOff>47625</xdr:rowOff>
        </xdr:to>
        <xdr:sp macro="" textlink="">
          <xdr:nvSpPr>
            <xdr:cNvPr id="3857" name="Object 785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65525</xdr:row>
          <xdr:rowOff>95250</xdr:rowOff>
        </xdr:from>
        <xdr:to>
          <xdr:col>12552</xdr:col>
          <xdr:colOff>323850</xdr:colOff>
          <xdr:row>65530</xdr:row>
          <xdr:rowOff>47625</xdr:rowOff>
        </xdr:to>
        <xdr:sp macro="" textlink="">
          <xdr:nvSpPr>
            <xdr:cNvPr id="3858" name="Object 786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131061</xdr:row>
          <xdr:rowOff>95250</xdr:rowOff>
        </xdr:from>
        <xdr:to>
          <xdr:col>12552</xdr:col>
          <xdr:colOff>323850</xdr:colOff>
          <xdr:row>131066</xdr:row>
          <xdr:rowOff>47625</xdr:rowOff>
        </xdr:to>
        <xdr:sp macro="" textlink="">
          <xdr:nvSpPr>
            <xdr:cNvPr id="3859" name="Object 787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196597</xdr:row>
          <xdr:rowOff>95250</xdr:rowOff>
        </xdr:from>
        <xdr:to>
          <xdr:col>12552</xdr:col>
          <xdr:colOff>323850</xdr:colOff>
          <xdr:row>196602</xdr:row>
          <xdr:rowOff>47625</xdr:rowOff>
        </xdr:to>
        <xdr:sp macro="" textlink="">
          <xdr:nvSpPr>
            <xdr:cNvPr id="3860" name="Object 788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262133</xdr:row>
          <xdr:rowOff>95250</xdr:rowOff>
        </xdr:from>
        <xdr:to>
          <xdr:col>12552</xdr:col>
          <xdr:colOff>323850</xdr:colOff>
          <xdr:row>262138</xdr:row>
          <xdr:rowOff>47625</xdr:rowOff>
        </xdr:to>
        <xdr:sp macro="" textlink="">
          <xdr:nvSpPr>
            <xdr:cNvPr id="3861" name="Object 789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327669</xdr:row>
          <xdr:rowOff>95250</xdr:rowOff>
        </xdr:from>
        <xdr:to>
          <xdr:col>12552</xdr:col>
          <xdr:colOff>323850</xdr:colOff>
          <xdr:row>327674</xdr:row>
          <xdr:rowOff>47625</xdr:rowOff>
        </xdr:to>
        <xdr:sp macro="" textlink="">
          <xdr:nvSpPr>
            <xdr:cNvPr id="3862" name="Object 790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393205</xdr:row>
          <xdr:rowOff>95250</xdr:rowOff>
        </xdr:from>
        <xdr:to>
          <xdr:col>12552</xdr:col>
          <xdr:colOff>323850</xdr:colOff>
          <xdr:row>393210</xdr:row>
          <xdr:rowOff>47625</xdr:rowOff>
        </xdr:to>
        <xdr:sp macro="" textlink="">
          <xdr:nvSpPr>
            <xdr:cNvPr id="3863" name="Object 791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458741</xdr:row>
          <xdr:rowOff>95250</xdr:rowOff>
        </xdr:from>
        <xdr:to>
          <xdr:col>12552</xdr:col>
          <xdr:colOff>323850</xdr:colOff>
          <xdr:row>458746</xdr:row>
          <xdr:rowOff>47625</xdr:rowOff>
        </xdr:to>
        <xdr:sp macro="" textlink="">
          <xdr:nvSpPr>
            <xdr:cNvPr id="3864" name="Object 792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524277</xdr:row>
          <xdr:rowOff>95250</xdr:rowOff>
        </xdr:from>
        <xdr:to>
          <xdr:col>12552</xdr:col>
          <xdr:colOff>323850</xdr:colOff>
          <xdr:row>524282</xdr:row>
          <xdr:rowOff>47625</xdr:rowOff>
        </xdr:to>
        <xdr:sp macro="" textlink="">
          <xdr:nvSpPr>
            <xdr:cNvPr id="3865" name="Object 793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589813</xdr:row>
          <xdr:rowOff>95250</xdr:rowOff>
        </xdr:from>
        <xdr:to>
          <xdr:col>12552</xdr:col>
          <xdr:colOff>323850</xdr:colOff>
          <xdr:row>589818</xdr:row>
          <xdr:rowOff>47625</xdr:rowOff>
        </xdr:to>
        <xdr:sp macro="" textlink="">
          <xdr:nvSpPr>
            <xdr:cNvPr id="3866" name="Object 794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655349</xdr:row>
          <xdr:rowOff>95250</xdr:rowOff>
        </xdr:from>
        <xdr:to>
          <xdr:col>12552</xdr:col>
          <xdr:colOff>323850</xdr:colOff>
          <xdr:row>655354</xdr:row>
          <xdr:rowOff>47625</xdr:rowOff>
        </xdr:to>
        <xdr:sp macro="" textlink="">
          <xdr:nvSpPr>
            <xdr:cNvPr id="3867" name="Object 795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720885</xdr:row>
          <xdr:rowOff>95250</xdr:rowOff>
        </xdr:from>
        <xdr:to>
          <xdr:col>12552</xdr:col>
          <xdr:colOff>323850</xdr:colOff>
          <xdr:row>720890</xdr:row>
          <xdr:rowOff>47625</xdr:rowOff>
        </xdr:to>
        <xdr:sp macro="" textlink="">
          <xdr:nvSpPr>
            <xdr:cNvPr id="3868" name="Object 796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786421</xdr:row>
          <xdr:rowOff>95250</xdr:rowOff>
        </xdr:from>
        <xdr:to>
          <xdr:col>12552</xdr:col>
          <xdr:colOff>323850</xdr:colOff>
          <xdr:row>786426</xdr:row>
          <xdr:rowOff>47625</xdr:rowOff>
        </xdr:to>
        <xdr:sp macro="" textlink="">
          <xdr:nvSpPr>
            <xdr:cNvPr id="3869" name="Object 797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851957</xdr:row>
          <xdr:rowOff>95250</xdr:rowOff>
        </xdr:from>
        <xdr:to>
          <xdr:col>12552</xdr:col>
          <xdr:colOff>323850</xdr:colOff>
          <xdr:row>851962</xdr:row>
          <xdr:rowOff>47625</xdr:rowOff>
        </xdr:to>
        <xdr:sp macro="" textlink="">
          <xdr:nvSpPr>
            <xdr:cNvPr id="3870" name="Object 798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917493</xdr:row>
          <xdr:rowOff>95250</xdr:rowOff>
        </xdr:from>
        <xdr:to>
          <xdr:col>12552</xdr:col>
          <xdr:colOff>323850</xdr:colOff>
          <xdr:row>917498</xdr:row>
          <xdr:rowOff>47625</xdr:rowOff>
        </xdr:to>
        <xdr:sp macro="" textlink="">
          <xdr:nvSpPr>
            <xdr:cNvPr id="3871" name="Object 799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983029</xdr:row>
          <xdr:rowOff>95250</xdr:rowOff>
        </xdr:from>
        <xdr:to>
          <xdr:col>12552</xdr:col>
          <xdr:colOff>323850</xdr:colOff>
          <xdr:row>983034</xdr:row>
          <xdr:rowOff>47625</xdr:rowOff>
        </xdr:to>
        <xdr:sp macro="" textlink="">
          <xdr:nvSpPr>
            <xdr:cNvPr id="3872" name="Object 800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10</xdr:row>
          <xdr:rowOff>95250</xdr:rowOff>
        </xdr:from>
        <xdr:to>
          <xdr:col>12808</xdr:col>
          <xdr:colOff>323850</xdr:colOff>
          <xdr:row>15</xdr:row>
          <xdr:rowOff>47625</xdr:rowOff>
        </xdr:to>
        <xdr:sp macro="" textlink="">
          <xdr:nvSpPr>
            <xdr:cNvPr id="3873" name="Object 801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65525</xdr:row>
          <xdr:rowOff>95250</xdr:rowOff>
        </xdr:from>
        <xdr:to>
          <xdr:col>12808</xdr:col>
          <xdr:colOff>323850</xdr:colOff>
          <xdr:row>65530</xdr:row>
          <xdr:rowOff>47625</xdr:rowOff>
        </xdr:to>
        <xdr:sp macro="" textlink="">
          <xdr:nvSpPr>
            <xdr:cNvPr id="3874" name="Object 802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131061</xdr:row>
          <xdr:rowOff>95250</xdr:rowOff>
        </xdr:from>
        <xdr:to>
          <xdr:col>12808</xdr:col>
          <xdr:colOff>323850</xdr:colOff>
          <xdr:row>131066</xdr:row>
          <xdr:rowOff>47625</xdr:rowOff>
        </xdr:to>
        <xdr:sp macro="" textlink="">
          <xdr:nvSpPr>
            <xdr:cNvPr id="3875" name="Object 803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196597</xdr:row>
          <xdr:rowOff>95250</xdr:rowOff>
        </xdr:from>
        <xdr:to>
          <xdr:col>12808</xdr:col>
          <xdr:colOff>323850</xdr:colOff>
          <xdr:row>196602</xdr:row>
          <xdr:rowOff>47625</xdr:rowOff>
        </xdr:to>
        <xdr:sp macro="" textlink="">
          <xdr:nvSpPr>
            <xdr:cNvPr id="3876" name="Object 804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262133</xdr:row>
          <xdr:rowOff>95250</xdr:rowOff>
        </xdr:from>
        <xdr:to>
          <xdr:col>12808</xdr:col>
          <xdr:colOff>323850</xdr:colOff>
          <xdr:row>262138</xdr:row>
          <xdr:rowOff>47625</xdr:rowOff>
        </xdr:to>
        <xdr:sp macro="" textlink="">
          <xdr:nvSpPr>
            <xdr:cNvPr id="3877" name="Object 805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327669</xdr:row>
          <xdr:rowOff>95250</xdr:rowOff>
        </xdr:from>
        <xdr:to>
          <xdr:col>12808</xdr:col>
          <xdr:colOff>323850</xdr:colOff>
          <xdr:row>327674</xdr:row>
          <xdr:rowOff>47625</xdr:rowOff>
        </xdr:to>
        <xdr:sp macro="" textlink="">
          <xdr:nvSpPr>
            <xdr:cNvPr id="3878" name="Object 806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393205</xdr:row>
          <xdr:rowOff>95250</xdr:rowOff>
        </xdr:from>
        <xdr:to>
          <xdr:col>12808</xdr:col>
          <xdr:colOff>323850</xdr:colOff>
          <xdr:row>393210</xdr:row>
          <xdr:rowOff>47625</xdr:rowOff>
        </xdr:to>
        <xdr:sp macro="" textlink="">
          <xdr:nvSpPr>
            <xdr:cNvPr id="3879" name="Object 807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458741</xdr:row>
          <xdr:rowOff>95250</xdr:rowOff>
        </xdr:from>
        <xdr:to>
          <xdr:col>12808</xdr:col>
          <xdr:colOff>323850</xdr:colOff>
          <xdr:row>458746</xdr:row>
          <xdr:rowOff>47625</xdr:rowOff>
        </xdr:to>
        <xdr:sp macro="" textlink="">
          <xdr:nvSpPr>
            <xdr:cNvPr id="3880" name="Object 808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524277</xdr:row>
          <xdr:rowOff>95250</xdr:rowOff>
        </xdr:from>
        <xdr:to>
          <xdr:col>12808</xdr:col>
          <xdr:colOff>323850</xdr:colOff>
          <xdr:row>524282</xdr:row>
          <xdr:rowOff>47625</xdr:rowOff>
        </xdr:to>
        <xdr:sp macro="" textlink="">
          <xdr:nvSpPr>
            <xdr:cNvPr id="3881" name="Object 809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589813</xdr:row>
          <xdr:rowOff>95250</xdr:rowOff>
        </xdr:from>
        <xdr:to>
          <xdr:col>12808</xdr:col>
          <xdr:colOff>323850</xdr:colOff>
          <xdr:row>589818</xdr:row>
          <xdr:rowOff>47625</xdr:rowOff>
        </xdr:to>
        <xdr:sp macro="" textlink="">
          <xdr:nvSpPr>
            <xdr:cNvPr id="3882" name="Object 810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655349</xdr:row>
          <xdr:rowOff>95250</xdr:rowOff>
        </xdr:from>
        <xdr:to>
          <xdr:col>12808</xdr:col>
          <xdr:colOff>323850</xdr:colOff>
          <xdr:row>655354</xdr:row>
          <xdr:rowOff>47625</xdr:rowOff>
        </xdr:to>
        <xdr:sp macro="" textlink="">
          <xdr:nvSpPr>
            <xdr:cNvPr id="3883" name="Object 811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720885</xdr:row>
          <xdr:rowOff>95250</xdr:rowOff>
        </xdr:from>
        <xdr:to>
          <xdr:col>12808</xdr:col>
          <xdr:colOff>323850</xdr:colOff>
          <xdr:row>720890</xdr:row>
          <xdr:rowOff>47625</xdr:rowOff>
        </xdr:to>
        <xdr:sp macro="" textlink="">
          <xdr:nvSpPr>
            <xdr:cNvPr id="3884" name="Object 812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786421</xdr:row>
          <xdr:rowOff>95250</xdr:rowOff>
        </xdr:from>
        <xdr:to>
          <xdr:col>12808</xdr:col>
          <xdr:colOff>323850</xdr:colOff>
          <xdr:row>786426</xdr:row>
          <xdr:rowOff>47625</xdr:rowOff>
        </xdr:to>
        <xdr:sp macro="" textlink="">
          <xdr:nvSpPr>
            <xdr:cNvPr id="3885" name="Object 813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851957</xdr:row>
          <xdr:rowOff>95250</xdr:rowOff>
        </xdr:from>
        <xdr:to>
          <xdr:col>12808</xdr:col>
          <xdr:colOff>323850</xdr:colOff>
          <xdr:row>851962</xdr:row>
          <xdr:rowOff>47625</xdr:rowOff>
        </xdr:to>
        <xdr:sp macro="" textlink="">
          <xdr:nvSpPr>
            <xdr:cNvPr id="3886" name="Object 814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917493</xdr:row>
          <xdr:rowOff>95250</xdr:rowOff>
        </xdr:from>
        <xdr:to>
          <xdr:col>12808</xdr:col>
          <xdr:colOff>323850</xdr:colOff>
          <xdr:row>917498</xdr:row>
          <xdr:rowOff>47625</xdr:rowOff>
        </xdr:to>
        <xdr:sp macro="" textlink="">
          <xdr:nvSpPr>
            <xdr:cNvPr id="3887" name="Object 815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983029</xdr:row>
          <xdr:rowOff>95250</xdr:rowOff>
        </xdr:from>
        <xdr:to>
          <xdr:col>12808</xdr:col>
          <xdr:colOff>323850</xdr:colOff>
          <xdr:row>983034</xdr:row>
          <xdr:rowOff>47625</xdr:rowOff>
        </xdr:to>
        <xdr:sp macro="" textlink="">
          <xdr:nvSpPr>
            <xdr:cNvPr id="3888" name="Object 816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10</xdr:row>
          <xdr:rowOff>95250</xdr:rowOff>
        </xdr:from>
        <xdr:to>
          <xdr:col>13064</xdr:col>
          <xdr:colOff>323850</xdr:colOff>
          <xdr:row>15</xdr:row>
          <xdr:rowOff>47625</xdr:rowOff>
        </xdr:to>
        <xdr:sp macro="" textlink="">
          <xdr:nvSpPr>
            <xdr:cNvPr id="3889" name="Object 817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65525</xdr:row>
          <xdr:rowOff>95250</xdr:rowOff>
        </xdr:from>
        <xdr:to>
          <xdr:col>13064</xdr:col>
          <xdr:colOff>323850</xdr:colOff>
          <xdr:row>65530</xdr:row>
          <xdr:rowOff>47625</xdr:rowOff>
        </xdr:to>
        <xdr:sp macro="" textlink="">
          <xdr:nvSpPr>
            <xdr:cNvPr id="3890" name="Object 818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131061</xdr:row>
          <xdr:rowOff>95250</xdr:rowOff>
        </xdr:from>
        <xdr:to>
          <xdr:col>13064</xdr:col>
          <xdr:colOff>323850</xdr:colOff>
          <xdr:row>131066</xdr:row>
          <xdr:rowOff>47625</xdr:rowOff>
        </xdr:to>
        <xdr:sp macro="" textlink="">
          <xdr:nvSpPr>
            <xdr:cNvPr id="3891" name="Object 819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196597</xdr:row>
          <xdr:rowOff>95250</xdr:rowOff>
        </xdr:from>
        <xdr:to>
          <xdr:col>13064</xdr:col>
          <xdr:colOff>323850</xdr:colOff>
          <xdr:row>196602</xdr:row>
          <xdr:rowOff>47625</xdr:rowOff>
        </xdr:to>
        <xdr:sp macro="" textlink="">
          <xdr:nvSpPr>
            <xdr:cNvPr id="3892" name="Object 820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262133</xdr:row>
          <xdr:rowOff>95250</xdr:rowOff>
        </xdr:from>
        <xdr:to>
          <xdr:col>13064</xdr:col>
          <xdr:colOff>323850</xdr:colOff>
          <xdr:row>262138</xdr:row>
          <xdr:rowOff>47625</xdr:rowOff>
        </xdr:to>
        <xdr:sp macro="" textlink="">
          <xdr:nvSpPr>
            <xdr:cNvPr id="3893" name="Object 821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327669</xdr:row>
          <xdr:rowOff>95250</xdr:rowOff>
        </xdr:from>
        <xdr:to>
          <xdr:col>13064</xdr:col>
          <xdr:colOff>323850</xdr:colOff>
          <xdr:row>327674</xdr:row>
          <xdr:rowOff>47625</xdr:rowOff>
        </xdr:to>
        <xdr:sp macro="" textlink="">
          <xdr:nvSpPr>
            <xdr:cNvPr id="3894" name="Object 822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393205</xdr:row>
          <xdr:rowOff>95250</xdr:rowOff>
        </xdr:from>
        <xdr:to>
          <xdr:col>13064</xdr:col>
          <xdr:colOff>323850</xdr:colOff>
          <xdr:row>393210</xdr:row>
          <xdr:rowOff>47625</xdr:rowOff>
        </xdr:to>
        <xdr:sp macro="" textlink="">
          <xdr:nvSpPr>
            <xdr:cNvPr id="3895" name="Object 823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458741</xdr:row>
          <xdr:rowOff>95250</xdr:rowOff>
        </xdr:from>
        <xdr:to>
          <xdr:col>13064</xdr:col>
          <xdr:colOff>323850</xdr:colOff>
          <xdr:row>458746</xdr:row>
          <xdr:rowOff>47625</xdr:rowOff>
        </xdr:to>
        <xdr:sp macro="" textlink="">
          <xdr:nvSpPr>
            <xdr:cNvPr id="3896" name="Object 824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524277</xdr:row>
          <xdr:rowOff>95250</xdr:rowOff>
        </xdr:from>
        <xdr:to>
          <xdr:col>13064</xdr:col>
          <xdr:colOff>323850</xdr:colOff>
          <xdr:row>524282</xdr:row>
          <xdr:rowOff>47625</xdr:rowOff>
        </xdr:to>
        <xdr:sp macro="" textlink="">
          <xdr:nvSpPr>
            <xdr:cNvPr id="3897" name="Object 825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589813</xdr:row>
          <xdr:rowOff>95250</xdr:rowOff>
        </xdr:from>
        <xdr:to>
          <xdr:col>13064</xdr:col>
          <xdr:colOff>323850</xdr:colOff>
          <xdr:row>589818</xdr:row>
          <xdr:rowOff>47625</xdr:rowOff>
        </xdr:to>
        <xdr:sp macro="" textlink="">
          <xdr:nvSpPr>
            <xdr:cNvPr id="3898" name="Object 826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655349</xdr:row>
          <xdr:rowOff>95250</xdr:rowOff>
        </xdr:from>
        <xdr:to>
          <xdr:col>13064</xdr:col>
          <xdr:colOff>323850</xdr:colOff>
          <xdr:row>655354</xdr:row>
          <xdr:rowOff>47625</xdr:rowOff>
        </xdr:to>
        <xdr:sp macro="" textlink="">
          <xdr:nvSpPr>
            <xdr:cNvPr id="3899" name="Object 827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720885</xdr:row>
          <xdr:rowOff>95250</xdr:rowOff>
        </xdr:from>
        <xdr:to>
          <xdr:col>13064</xdr:col>
          <xdr:colOff>323850</xdr:colOff>
          <xdr:row>720890</xdr:row>
          <xdr:rowOff>47625</xdr:rowOff>
        </xdr:to>
        <xdr:sp macro="" textlink="">
          <xdr:nvSpPr>
            <xdr:cNvPr id="3900" name="Object 828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786421</xdr:row>
          <xdr:rowOff>95250</xdr:rowOff>
        </xdr:from>
        <xdr:to>
          <xdr:col>13064</xdr:col>
          <xdr:colOff>323850</xdr:colOff>
          <xdr:row>786426</xdr:row>
          <xdr:rowOff>47625</xdr:rowOff>
        </xdr:to>
        <xdr:sp macro="" textlink="">
          <xdr:nvSpPr>
            <xdr:cNvPr id="3901" name="Object 829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851957</xdr:row>
          <xdr:rowOff>95250</xdr:rowOff>
        </xdr:from>
        <xdr:to>
          <xdr:col>13064</xdr:col>
          <xdr:colOff>323850</xdr:colOff>
          <xdr:row>851962</xdr:row>
          <xdr:rowOff>47625</xdr:rowOff>
        </xdr:to>
        <xdr:sp macro="" textlink="">
          <xdr:nvSpPr>
            <xdr:cNvPr id="3902" name="Object 830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917493</xdr:row>
          <xdr:rowOff>95250</xdr:rowOff>
        </xdr:from>
        <xdr:to>
          <xdr:col>13064</xdr:col>
          <xdr:colOff>323850</xdr:colOff>
          <xdr:row>917498</xdr:row>
          <xdr:rowOff>47625</xdr:rowOff>
        </xdr:to>
        <xdr:sp macro="" textlink="">
          <xdr:nvSpPr>
            <xdr:cNvPr id="3903" name="Object 831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983029</xdr:row>
          <xdr:rowOff>95250</xdr:rowOff>
        </xdr:from>
        <xdr:to>
          <xdr:col>13064</xdr:col>
          <xdr:colOff>323850</xdr:colOff>
          <xdr:row>983034</xdr:row>
          <xdr:rowOff>47625</xdr:rowOff>
        </xdr:to>
        <xdr:sp macro="" textlink="">
          <xdr:nvSpPr>
            <xdr:cNvPr id="3904" name="Object 832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10</xdr:row>
          <xdr:rowOff>95250</xdr:rowOff>
        </xdr:from>
        <xdr:to>
          <xdr:col>13320</xdr:col>
          <xdr:colOff>323850</xdr:colOff>
          <xdr:row>15</xdr:row>
          <xdr:rowOff>47625</xdr:rowOff>
        </xdr:to>
        <xdr:sp macro="" textlink="">
          <xdr:nvSpPr>
            <xdr:cNvPr id="3905" name="Object 833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65525</xdr:row>
          <xdr:rowOff>95250</xdr:rowOff>
        </xdr:from>
        <xdr:to>
          <xdr:col>13320</xdr:col>
          <xdr:colOff>323850</xdr:colOff>
          <xdr:row>65530</xdr:row>
          <xdr:rowOff>47625</xdr:rowOff>
        </xdr:to>
        <xdr:sp macro="" textlink="">
          <xdr:nvSpPr>
            <xdr:cNvPr id="3906" name="Object 834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131061</xdr:row>
          <xdr:rowOff>95250</xdr:rowOff>
        </xdr:from>
        <xdr:to>
          <xdr:col>13320</xdr:col>
          <xdr:colOff>323850</xdr:colOff>
          <xdr:row>131066</xdr:row>
          <xdr:rowOff>47625</xdr:rowOff>
        </xdr:to>
        <xdr:sp macro="" textlink="">
          <xdr:nvSpPr>
            <xdr:cNvPr id="3907" name="Object 835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196597</xdr:row>
          <xdr:rowOff>95250</xdr:rowOff>
        </xdr:from>
        <xdr:to>
          <xdr:col>13320</xdr:col>
          <xdr:colOff>323850</xdr:colOff>
          <xdr:row>196602</xdr:row>
          <xdr:rowOff>47625</xdr:rowOff>
        </xdr:to>
        <xdr:sp macro="" textlink="">
          <xdr:nvSpPr>
            <xdr:cNvPr id="3908" name="Object 836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262133</xdr:row>
          <xdr:rowOff>95250</xdr:rowOff>
        </xdr:from>
        <xdr:to>
          <xdr:col>13320</xdr:col>
          <xdr:colOff>323850</xdr:colOff>
          <xdr:row>262138</xdr:row>
          <xdr:rowOff>47625</xdr:rowOff>
        </xdr:to>
        <xdr:sp macro="" textlink="">
          <xdr:nvSpPr>
            <xdr:cNvPr id="3909" name="Object 837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327669</xdr:row>
          <xdr:rowOff>95250</xdr:rowOff>
        </xdr:from>
        <xdr:to>
          <xdr:col>13320</xdr:col>
          <xdr:colOff>323850</xdr:colOff>
          <xdr:row>327674</xdr:row>
          <xdr:rowOff>47625</xdr:rowOff>
        </xdr:to>
        <xdr:sp macro="" textlink="">
          <xdr:nvSpPr>
            <xdr:cNvPr id="3910" name="Object 838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393205</xdr:row>
          <xdr:rowOff>95250</xdr:rowOff>
        </xdr:from>
        <xdr:to>
          <xdr:col>13320</xdr:col>
          <xdr:colOff>323850</xdr:colOff>
          <xdr:row>393210</xdr:row>
          <xdr:rowOff>47625</xdr:rowOff>
        </xdr:to>
        <xdr:sp macro="" textlink="">
          <xdr:nvSpPr>
            <xdr:cNvPr id="3911" name="Object 839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458741</xdr:row>
          <xdr:rowOff>95250</xdr:rowOff>
        </xdr:from>
        <xdr:to>
          <xdr:col>13320</xdr:col>
          <xdr:colOff>323850</xdr:colOff>
          <xdr:row>458746</xdr:row>
          <xdr:rowOff>47625</xdr:rowOff>
        </xdr:to>
        <xdr:sp macro="" textlink="">
          <xdr:nvSpPr>
            <xdr:cNvPr id="3912" name="Object 840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524277</xdr:row>
          <xdr:rowOff>95250</xdr:rowOff>
        </xdr:from>
        <xdr:to>
          <xdr:col>13320</xdr:col>
          <xdr:colOff>323850</xdr:colOff>
          <xdr:row>524282</xdr:row>
          <xdr:rowOff>47625</xdr:rowOff>
        </xdr:to>
        <xdr:sp macro="" textlink="">
          <xdr:nvSpPr>
            <xdr:cNvPr id="3913" name="Object 841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589813</xdr:row>
          <xdr:rowOff>95250</xdr:rowOff>
        </xdr:from>
        <xdr:to>
          <xdr:col>13320</xdr:col>
          <xdr:colOff>323850</xdr:colOff>
          <xdr:row>589818</xdr:row>
          <xdr:rowOff>47625</xdr:rowOff>
        </xdr:to>
        <xdr:sp macro="" textlink="">
          <xdr:nvSpPr>
            <xdr:cNvPr id="3914" name="Object 842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655349</xdr:row>
          <xdr:rowOff>95250</xdr:rowOff>
        </xdr:from>
        <xdr:to>
          <xdr:col>13320</xdr:col>
          <xdr:colOff>323850</xdr:colOff>
          <xdr:row>655354</xdr:row>
          <xdr:rowOff>47625</xdr:rowOff>
        </xdr:to>
        <xdr:sp macro="" textlink="">
          <xdr:nvSpPr>
            <xdr:cNvPr id="3915" name="Object 843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720885</xdr:row>
          <xdr:rowOff>95250</xdr:rowOff>
        </xdr:from>
        <xdr:to>
          <xdr:col>13320</xdr:col>
          <xdr:colOff>323850</xdr:colOff>
          <xdr:row>720890</xdr:row>
          <xdr:rowOff>47625</xdr:rowOff>
        </xdr:to>
        <xdr:sp macro="" textlink="">
          <xdr:nvSpPr>
            <xdr:cNvPr id="3916" name="Object 844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786421</xdr:row>
          <xdr:rowOff>95250</xdr:rowOff>
        </xdr:from>
        <xdr:to>
          <xdr:col>13320</xdr:col>
          <xdr:colOff>323850</xdr:colOff>
          <xdr:row>786426</xdr:row>
          <xdr:rowOff>47625</xdr:rowOff>
        </xdr:to>
        <xdr:sp macro="" textlink="">
          <xdr:nvSpPr>
            <xdr:cNvPr id="3917" name="Object 845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851957</xdr:row>
          <xdr:rowOff>95250</xdr:rowOff>
        </xdr:from>
        <xdr:to>
          <xdr:col>13320</xdr:col>
          <xdr:colOff>323850</xdr:colOff>
          <xdr:row>851962</xdr:row>
          <xdr:rowOff>47625</xdr:rowOff>
        </xdr:to>
        <xdr:sp macro="" textlink="">
          <xdr:nvSpPr>
            <xdr:cNvPr id="3918" name="Object 846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917493</xdr:row>
          <xdr:rowOff>95250</xdr:rowOff>
        </xdr:from>
        <xdr:to>
          <xdr:col>13320</xdr:col>
          <xdr:colOff>323850</xdr:colOff>
          <xdr:row>917498</xdr:row>
          <xdr:rowOff>47625</xdr:rowOff>
        </xdr:to>
        <xdr:sp macro="" textlink="">
          <xdr:nvSpPr>
            <xdr:cNvPr id="3919" name="Object 847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983029</xdr:row>
          <xdr:rowOff>95250</xdr:rowOff>
        </xdr:from>
        <xdr:to>
          <xdr:col>13320</xdr:col>
          <xdr:colOff>323850</xdr:colOff>
          <xdr:row>983034</xdr:row>
          <xdr:rowOff>47625</xdr:rowOff>
        </xdr:to>
        <xdr:sp macro="" textlink="">
          <xdr:nvSpPr>
            <xdr:cNvPr id="3920" name="Object 848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10</xdr:row>
          <xdr:rowOff>95250</xdr:rowOff>
        </xdr:from>
        <xdr:to>
          <xdr:col>13576</xdr:col>
          <xdr:colOff>323850</xdr:colOff>
          <xdr:row>15</xdr:row>
          <xdr:rowOff>47625</xdr:rowOff>
        </xdr:to>
        <xdr:sp macro="" textlink="">
          <xdr:nvSpPr>
            <xdr:cNvPr id="3921" name="Object 849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65525</xdr:row>
          <xdr:rowOff>95250</xdr:rowOff>
        </xdr:from>
        <xdr:to>
          <xdr:col>13576</xdr:col>
          <xdr:colOff>323850</xdr:colOff>
          <xdr:row>65530</xdr:row>
          <xdr:rowOff>47625</xdr:rowOff>
        </xdr:to>
        <xdr:sp macro="" textlink="">
          <xdr:nvSpPr>
            <xdr:cNvPr id="3922" name="Object 850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131061</xdr:row>
          <xdr:rowOff>95250</xdr:rowOff>
        </xdr:from>
        <xdr:to>
          <xdr:col>13576</xdr:col>
          <xdr:colOff>323850</xdr:colOff>
          <xdr:row>131066</xdr:row>
          <xdr:rowOff>47625</xdr:rowOff>
        </xdr:to>
        <xdr:sp macro="" textlink="">
          <xdr:nvSpPr>
            <xdr:cNvPr id="3923" name="Object 851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196597</xdr:row>
          <xdr:rowOff>95250</xdr:rowOff>
        </xdr:from>
        <xdr:to>
          <xdr:col>13576</xdr:col>
          <xdr:colOff>323850</xdr:colOff>
          <xdr:row>196602</xdr:row>
          <xdr:rowOff>47625</xdr:rowOff>
        </xdr:to>
        <xdr:sp macro="" textlink="">
          <xdr:nvSpPr>
            <xdr:cNvPr id="3924" name="Object 852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262133</xdr:row>
          <xdr:rowOff>95250</xdr:rowOff>
        </xdr:from>
        <xdr:to>
          <xdr:col>13576</xdr:col>
          <xdr:colOff>323850</xdr:colOff>
          <xdr:row>262138</xdr:row>
          <xdr:rowOff>47625</xdr:rowOff>
        </xdr:to>
        <xdr:sp macro="" textlink="">
          <xdr:nvSpPr>
            <xdr:cNvPr id="3925" name="Object 853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327669</xdr:row>
          <xdr:rowOff>95250</xdr:rowOff>
        </xdr:from>
        <xdr:to>
          <xdr:col>13576</xdr:col>
          <xdr:colOff>323850</xdr:colOff>
          <xdr:row>327674</xdr:row>
          <xdr:rowOff>47625</xdr:rowOff>
        </xdr:to>
        <xdr:sp macro="" textlink="">
          <xdr:nvSpPr>
            <xdr:cNvPr id="3926" name="Object 854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393205</xdr:row>
          <xdr:rowOff>95250</xdr:rowOff>
        </xdr:from>
        <xdr:to>
          <xdr:col>13576</xdr:col>
          <xdr:colOff>323850</xdr:colOff>
          <xdr:row>393210</xdr:row>
          <xdr:rowOff>47625</xdr:rowOff>
        </xdr:to>
        <xdr:sp macro="" textlink="">
          <xdr:nvSpPr>
            <xdr:cNvPr id="3927" name="Object 855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458741</xdr:row>
          <xdr:rowOff>95250</xdr:rowOff>
        </xdr:from>
        <xdr:to>
          <xdr:col>13576</xdr:col>
          <xdr:colOff>323850</xdr:colOff>
          <xdr:row>458746</xdr:row>
          <xdr:rowOff>47625</xdr:rowOff>
        </xdr:to>
        <xdr:sp macro="" textlink="">
          <xdr:nvSpPr>
            <xdr:cNvPr id="3928" name="Object 856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524277</xdr:row>
          <xdr:rowOff>95250</xdr:rowOff>
        </xdr:from>
        <xdr:to>
          <xdr:col>13576</xdr:col>
          <xdr:colOff>323850</xdr:colOff>
          <xdr:row>524282</xdr:row>
          <xdr:rowOff>47625</xdr:rowOff>
        </xdr:to>
        <xdr:sp macro="" textlink="">
          <xdr:nvSpPr>
            <xdr:cNvPr id="3929" name="Object 857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589813</xdr:row>
          <xdr:rowOff>95250</xdr:rowOff>
        </xdr:from>
        <xdr:to>
          <xdr:col>13576</xdr:col>
          <xdr:colOff>323850</xdr:colOff>
          <xdr:row>589818</xdr:row>
          <xdr:rowOff>47625</xdr:rowOff>
        </xdr:to>
        <xdr:sp macro="" textlink="">
          <xdr:nvSpPr>
            <xdr:cNvPr id="3930" name="Object 858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655349</xdr:row>
          <xdr:rowOff>95250</xdr:rowOff>
        </xdr:from>
        <xdr:to>
          <xdr:col>13576</xdr:col>
          <xdr:colOff>323850</xdr:colOff>
          <xdr:row>655354</xdr:row>
          <xdr:rowOff>47625</xdr:rowOff>
        </xdr:to>
        <xdr:sp macro="" textlink="">
          <xdr:nvSpPr>
            <xdr:cNvPr id="3931" name="Object 859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720885</xdr:row>
          <xdr:rowOff>95250</xdr:rowOff>
        </xdr:from>
        <xdr:to>
          <xdr:col>13576</xdr:col>
          <xdr:colOff>323850</xdr:colOff>
          <xdr:row>720890</xdr:row>
          <xdr:rowOff>47625</xdr:rowOff>
        </xdr:to>
        <xdr:sp macro="" textlink="">
          <xdr:nvSpPr>
            <xdr:cNvPr id="3932" name="Object 860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786421</xdr:row>
          <xdr:rowOff>95250</xdr:rowOff>
        </xdr:from>
        <xdr:to>
          <xdr:col>13576</xdr:col>
          <xdr:colOff>323850</xdr:colOff>
          <xdr:row>786426</xdr:row>
          <xdr:rowOff>47625</xdr:rowOff>
        </xdr:to>
        <xdr:sp macro="" textlink="">
          <xdr:nvSpPr>
            <xdr:cNvPr id="3933" name="Object 861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851957</xdr:row>
          <xdr:rowOff>95250</xdr:rowOff>
        </xdr:from>
        <xdr:to>
          <xdr:col>13576</xdr:col>
          <xdr:colOff>323850</xdr:colOff>
          <xdr:row>851962</xdr:row>
          <xdr:rowOff>47625</xdr:rowOff>
        </xdr:to>
        <xdr:sp macro="" textlink="">
          <xdr:nvSpPr>
            <xdr:cNvPr id="3934" name="Object 862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917493</xdr:row>
          <xdr:rowOff>95250</xdr:rowOff>
        </xdr:from>
        <xdr:to>
          <xdr:col>13576</xdr:col>
          <xdr:colOff>323850</xdr:colOff>
          <xdr:row>917498</xdr:row>
          <xdr:rowOff>47625</xdr:rowOff>
        </xdr:to>
        <xdr:sp macro="" textlink="">
          <xdr:nvSpPr>
            <xdr:cNvPr id="3935" name="Object 863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983029</xdr:row>
          <xdr:rowOff>95250</xdr:rowOff>
        </xdr:from>
        <xdr:to>
          <xdr:col>13576</xdr:col>
          <xdr:colOff>323850</xdr:colOff>
          <xdr:row>983034</xdr:row>
          <xdr:rowOff>47625</xdr:rowOff>
        </xdr:to>
        <xdr:sp macro="" textlink="">
          <xdr:nvSpPr>
            <xdr:cNvPr id="3936" name="Object 864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10</xdr:row>
          <xdr:rowOff>95250</xdr:rowOff>
        </xdr:from>
        <xdr:to>
          <xdr:col>13832</xdr:col>
          <xdr:colOff>323850</xdr:colOff>
          <xdr:row>15</xdr:row>
          <xdr:rowOff>47625</xdr:rowOff>
        </xdr:to>
        <xdr:sp macro="" textlink="">
          <xdr:nvSpPr>
            <xdr:cNvPr id="3937" name="Object 865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65525</xdr:row>
          <xdr:rowOff>95250</xdr:rowOff>
        </xdr:from>
        <xdr:to>
          <xdr:col>13832</xdr:col>
          <xdr:colOff>323850</xdr:colOff>
          <xdr:row>65530</xdr:row>
          <xdr:rowOff>47625</xdr:rowOff>
        </xdr:to>
        <xdr:sp macro="" textlink="">
          <xdr:nvSpPr>
            <xdr:cNvPr id="3938" name="Object 866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131061</xdr:row>
          <xdr:rowOff>95250</xdr:rowOff>
        </xdr:from>
        <xdr:to>
          <xdr:col>13832</xdr:col>
          <xdr:colOff>323850</xdr:colOff>
          <xdr:row>131066</xdr:row>
          <xdr:rowOff>47625</xdr:rowOff>
        </xdr:to>
        <xdr:sp macro="" textlink="">
          <xdr:nvSpPr>
            <xdr:cNvPr id="3939" name="Object 867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196597</xdr:row>
          <xdr:rowOff>95250</xdr:rowOff>
        </xdr:from>
        <xdr:to>
          <xdr:col>13832</xdr:col>
          <xdr:colOff>323850</xdr:colOff>
          <xdr:row>196602</xdr:row>
          <xdr:rowOff>47625</xdr:rowOff>
        </xdr:to>
        <xdr:sp macro="" textlink="">
          <xdr:nvSpPr>
            <xdr:cNvPr id="3940" name="Object 868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262133</xdr:row>
          <xdr:rowOff>95250</xdr:rowOff>
        </xdr:from>
        <xdr:to>
          <xdr:col>13832</xdr:col>
          <xdr:colOff>323850</xdr:colOff>
          <xdr:row>262138</xdr:row>
          <xdr:rowOff>47625</xdr:rowOff>
        </xdr:to>
        <xdr:sp macro="" textlink="">
          <xdr:nvSpPr>
            <xdr:cNvPr id="3941" name="Object 869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327669</xdr:row>
          <xdr:rowOff>95250</xdr:rowOff>
        </xdr:from>
        <xdr:to>
          <xdr:col>13832</xdr:col>
          <xdr:colOff>323850</xdr:colOff>
          <xdr:row>327674</xdr:row>
          <xdr:rowOff>47625</xdr:rowOff>
        </xdr:to>
        <xdr:sp macro="" textlink="">
          <xdr:nvSpPr>
            <xdr:cNvPr id="3942" name="Object 870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393205</xdr:row>
          <xdr:rowOff>95250</xdr:rowOff>
        </xdr:from>
        <xdr:to>
          <xdr:col>13832</xdr:col>
          <xdr:colOff>323850</xdr:colOff>
          <xdr:row>393210</xdr:row>
          <xdr:rowOff>47625</xdr:rowOff>
        </xdr:to>
        <xdr:sp macro="" textlink="">
          <xdr:nvSpPr>
            <xdr:cNvPr id="3943" name="Object 871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458741</xdr:row>
          <xdr:rowOff>95250</xdr:rowOff>
        </xdr:from>
        <xdr:to>
          <xdr:col>13832</xdr:col>
          <xdr:colOff>323850</xdr:colOff>
          <xdr:row>458746</xdr:row>
          <xdr:rowOff>47625</xdr:rowOff>
        </xdr:to>
        <xdr:sp macro="" textlink="">
          <xdr:nvSpPr>
            <xdr:cNvPr id="3944" name="Object 872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524277</xdr:row>
          <xdr:rowOff>95250</xdr:rowOff>
        </xdr:from>
        <xdr:to>
          <xdr:col>13832</xdr:col>
          <xdr:colOff>323850</xdr:colOff>
          <xdr:row>524282</xdr:row>
          <xdr:rowOff>47625</xdr:rowOff>
        </xdr:to>
        <xdr:sp macro="" textlink="">
          <xdr:nvSpPr>
            <xdr:cNvPr id="3945" name="Object 873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589813</xdr:row>
          <xdr:rowOff>95250</xdr:rowOff>
        </xdr:from>
        <xdr:to>
          <xdr:col>13832</xdr:col>
          <xdr:colOff>323850</xdr:colOff>
          <xdr:row>589818</xdr:row>
          <xdr:rowOff>47625</xdr:rowOff>
        </xdr:to>
        <xdr:sp macro="" textlink="">
          <xdr:nvSpPr>
            <xdr:cNvPr id="3946" name="Object 874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655349</xdr:row>
          <xdr:rowOff>95250</xdr:rowOff>
        </xdr:from>
        <xdr:to>
          <xdr:col>13832</xdr:col>
          <xdr:colOff>323850</xdr:colOff>
          <xdr:row>655354</xdr:row>
          <xdr:rowOff>47625</xdr:rowOff>
        </xdr:to>
        <xdr:sp macro="" textlink="">
          <xdr:nvSpPr>
            <xdr:cNvPr id="3947" name="Object 875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720885</xdr:row>
          <xdr:rowOff>95250</xdr:rowOff>
        </xdr:from>
        <xdr:to>
          <xdr:col>13832</xdr:col>
          <xdr:colOff>323850</xdr:colOff>
          <xdr:row>720890</xdr:row>
          <xdr:rowOff>47625</xdr:rowOff>
        </xdr:to>
        <xdr:sp macro="" textlink="">
          <xdr:nvSpPr>
            <xdr:cNvPr id="3948" name="Object 876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786421</xdr:row>
          <xdr:rowOff>95250</xdr:rowOff>
        </xdr:from>
        <xdr:to>
          <xdr:col>13832</xdr:col>
          <xdr:colOff>323850</xdr:colOff>
          <xdr:row>786426</xdr:row>
          <xdr:rowOff>47625</xdr:rowOff>
        </xdr:to>
        <xdr:sp macro="" textlink="">
          <xdr:nvSpPr>
            <xdr:cNvPr id="3949" name="Object 877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851957</xdr:row>
          <xdr:rowOff>95250</xdr:rowOff>
        </xdr:from>
        <xdr:to>
          <xdr:col>13832</xdr:col>
          <xdr:colOff>323850</xdr:colOff>
          <xdr:row>851962</xdr:row>
          <xdr:rowOff>47625</xdr:rowOff>
        </xdr:to>
        <xdr:sp macro="" textlink="">
          <xdr:nvSpPr>
            <xdr:cNvPr id="3950" name="Object 878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917493</xdr:row>
          <xdr:rowOff>95250</xdr:rowOff>
        </xdr:from>
        <xdr:to>
          <xdr:col>13832</xdr:col>
          <xdr:colOff>323850</xdr:colOff>
          <xdr:row>917498</xdr:row>
          <xdr:rowOff>47625</xdr:rowOff>
        </xdr:to>
        <xdr:sp macro="" textlink="">
          <xdr:nvSpPr>
            <xdr:cNvPr id="3951" name="Object 879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983029</xdr:row>
          <xdr:rowOff>95250</xdr:rowOff>
        </xdr:from>
        <xdr:to>
          <xdr:col>13832</xdr:col>
          <xdr:colOff>323850</xdr:colOff>
          <xdr:row>983034</xdr:row>
          <xdr:rowOff>47625</xdr:rowOff>
        </xdr:to>
        <xdr:sp macro="" textlink="">
          <xdr:nvSpPr>
            <xdr:cNvPr id="3952" name="Object 880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10</xdr:row>
          <xdr:rowOff>95250</xdr:rowOff>
        </xdr:from>
        <xdr:to>
          <xdr:col>14088</xdr:col>
          <xdr:colOff>323850</xdr:colOff>
          <xdr:row>15</xdr:row>
          <xdr:rowOff>47625</xdr:rowOff>
        </xdr:to>
        <xdr:sp macro="" textlink="">
          <xdr:nvSpPr>
            <xdr:cNvPr id="3953" name="Object 881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65525</xdr:row>
          <xdr:rowOff>95250</xdr:rowOff>
        </xdr:from>
        <xdr:to>
          <xdr:col>14088</xdr:col>
          <xdr:colOff>323850</xdr:colOff>
          <xdr:row>65530</xdr:row>
          <xdr:rowOff>47625</xdr:rowOff>
        </xdr:to>
        <xdr:sp macro="" textlink="">
          <xdr:nvSpPr>
            <xdr:cNvPr id="3954" name="Object 882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131061</xdr:row>
          <xdr:rowOff>95250</xdr:rowOff>
        </xdr:from>
        <xdr:to>
          <xdr:col>14088</xdr:col>
          <xdr:colOff>323850</xdr:colOff>
          <xdr:row>131066</xdr:row>
          <xdr:rowOff>47625</xdr:rowOff>
        </xdr:to>
        <xdr:sp macro="" textlink="">
          <xdr:nvSpPr>
            <xdr:cNvPr id="3955" name="Object 883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196597</xdr:row>
          <xdr:rowOff>95250</xdr:rowOff>
        </xdr:from>
        <xdr:to>
          <xdr:col>14088</xdr:col>
          <xdr:colOff>323850</xdr:colOff>
          <xdr:row>196602</xdr:row>
          <xdr:rowOff>47625</xdr:rowOff>
        </xdr:to>
        <xdr:sp macro="" textlink="">
          <xdr:nvSpPr>
            <xdr:cNvPr id="3956" name="Object 884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262133</xdr:row>
          <xdr:rowOff>95250</xdr:rowOff>
        </xdr:from>
        <xdr:to>
          <xdr:col>14088</xdr:col>
          <xdr:colOff>323850</xdr:colOff>
          <xdr:row>262138</xdr:row>
          <xdr:rowOff>47625</xdr:rowOff>
        </xdr:to>
        <xdr:sp macro="" textlink="">
          <xdr:nvSpPr>
            <xdr:cNvPr id="3957" name="Object 885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327669</xdr:row>
          <xdr:rowOff>95250</xdr:rowOff>
        </xdr:from>
        <xdr:to>
          <xdr:col>14088</xdr:col>
          <xdr:colOff>323850</xdr:colOff>
          <xdr:row>327674</xdr:row>
          <xdr:rowOff>47625</xdr:rowOff>
        </xdr:to>
        <xdr:sp macro="" textlink="">
          <xdr:nvSpPr>
            <xdr:cNvPr id="3958" name="Object 886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393205</xdr:row>
          <xdr:rowOff>95250</xdr:rowOff>
        </xdr:from>
        <xdr:to>
          <xdr:col>14088</xdr:col>
          <xdr:colOff>323850</xdr:colOff>
          <xdr:row>393210</xdr:row>
          <xdr:rowOff>47625</xdr:rowOff>
        </xdr:to>
        <xdr:sp macro="" textlink="">
          <xdr:nvSpPr>
            <xdr:cNvPr id="3959" name="Object 887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458741</xdr:row>
          <xdr:rowOff>95250</xdr:rowOff>
        </xdr:from>
        <xdr:to>
          <xdr:col>14088</xdr:col>
          <xdr:colOff>323850</xdr:colOff>
          <xdr:row>458746</xdr:row>
          <xdr:rowOff>47625</xdr:rowOff>
        </xdr:to>
        <xdr:sp macro="" textlink="">
          <xdr:nvSpPr>
            <xdr:cNvPr id="3960" name="Object 888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524277</xdr:row>
          <xdr:rowOff>95250</xdr:rowOff>
        </xdr:from>
        <xdr:to>
          <xdr:col>14088</xdr:col>
          <xdr:colOff>323850</xdr:colOff>
          <xdr:row>524282</xdr:row>
          <xdr:rowOff>47625</xdr:rowOff>
        </xdr:to>
        <xdr:sp macro="" textlink="">
          <xdr:nvSpPr>
            <xdr:cNvPr id="3961" name="Object 889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589813</xdr:row>
          <xdr:rowOff>95250</xdr:rowOff>
        </xdr:from>
        <xdr:to>
          <xdr:col>14088</xdr:col>
          <xdr:colOff>323850</xdr:colOff>
          <xdr:row>589818</xdr:row>
          <xdr:rowOff>47625</xdr:rowOff>
        </xdr:to>
        <xdr:sp macro="" textlink="">
          <xdr:nvSpPr>
            <xdr:cNvPr id="3962" name="Object 890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655349</xdr:row>
          <xdr:rowOff>95250</xdr:rowOff>
        </xdr:from>
        <xdr:to>
          <xdr:col>14088</xdr:col>
          <xdr:colOff>323850</xdr:colOff>
          <xdr:row>655354</xdr:row>
          <xdr:rowOff>47625</xdr:rowOff>
        </xdr:to>
        <xdr:sp macro="" textlink="">
          <xdr:nvSpPr>
            <xdr:cNvPr id="3963" name="Object 891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720885</xdr:row>
          <xdr:rowOff>95250</xdr:rowOff>
        </xdr:from>
        <xdr:to>
          <xdr:col>14088</xdr:col>
          <xdr:colOff>323850</xdr:colOff>
          <xdr:row>720890</xdr:row>
          <xdr:rowOff>47625</xdr:rowOff>
        </xdr:to>
        <xdr:sp macro="" textlink="">
          <xdr:nvSpPr>
            <xdr:cNvPr id="3964" name="Object 892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786421</xdr:row>
          <xdr:rowOff>95250</xdr:rowOff>
        </xdr:from>
        <xdr:to>
          <xdr:col>14088</xdr:col>
          <xdr:colOff>323850</xdr:colOff>
          <xdr:row>786426</xdr:row>
          <xdr:rowOff>47625</xdr:rowOff>
        </xdr:to>
        <xdr:sp macro="" textlink="">
          <xdr:nvSpPr>
            <xdr:cNvPr id="3965" name="Object 893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851957</xdr:row>
          <xdr:rowOff>95250</xdr:rowOff>
        </xdr:from>
        <xdr:to>
          <xdr:col>14088</xdr:col>
          <xdr:colOff>323850</xdr:colOff>
          <xdr:row>851962</xdr:row>
          <xdr:rowOff>47625</xdr:rowOff>
        </xdr:to>
        <xdr:sp macro="" textlink="">
          <xdr:nvSpPr>
            <xdr:cNvPr id="3966" name="Object 894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917493</xdr:row>
          <xdr:rowOff>95250</xdr:rowOff>
        </xdr:from>
        <xdr:to>
          <xdr:col>14088</xdr:col>
          <xdr:colOff>323850</xdr:colOff>
          <xdr:row>917498</xdr:row>
          <xdr:rowOff>47625</xdr:rowOff>
        </xdr:to>
        <xdr:sp macro="" textlink="">
          <xdr:nvSpPr>
            <xdr:cNvPr id="3967" name="Object 895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983029</xdr:row>
          <xdr:rowOff>95250</xdr:rowOff>
        </xdr:from>
        <xdr:to>
          <xdr:col>14088</xdr:col>
          <xdr:colOff>323850</xdr:colOff>
          <xdr:row>983034</xdr:row>
          <xdr:rowOff>47625</xdr:rowOff>
        </xdr:to>
        <xdr:sp macro="" textlink="">
          <xdr:nvSpPr>
            <xdr:cNvPr id="3968" name="Object 896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10</xdr:row>
          <xdr:rowOff>95250</xdr:rowOff>
        </xdr:from>
        <xdr:to>
          <xdr:col>14344</xdr:col>
          <xdr:colOff>323850</xdr:colOff>
          <xdr:row>15</xdr:row>
          <xdr:rowOff>47625</xdr:rowOff>
        </xdr:to>
        <xdr:sp macro="" textlink="">
          <xdr:nvSpPr>
            <xdr:cNvPr id="3969" name="Object 897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65525</xdr:row>
          <xdr:rowOff>95250</xdr:rowOff>
        </xdr:from>
        <xdr:to>
          <xdr:col>14344</xdr:col>
          <xdr:colOff>323850</xdr:colOff>
          <xdr:row>65530</xdr:row>
          <xdr:rowOff>47625</xdr:rowOff>
        </xdr:to>
        <xdr:sp macro="" textlink="">
          <xdr:nvSpPr>
            <xdr:cNvPr id="3970" name="Object 898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131061</xdr:row>
          <xdr:rowOff>95250</xdr:rowOff>
        </xdr:from>
        <xdr:to>
          <xdr:col>14344</xdr:col>
          <xdr:colOff>323850</xdr:colOff>
          <xdr:row>131066</xdr:row>
          <xdr:rowOff>47625</xdr:rowOff>
        </xdr:to>
        <xdr:sp macro="" textlink="">
          <xdr:nvSpPr>
            <xdr:cNvPr id="3971" name="Object 899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196597</xdr:row>
          <xdr:rowOff>95250</xdr:rowOff>
        </xdr:from>
        <xdr:to>
          <xdr:col>14344</xdr:col>
          <xdr:colOff>323850</xdr:colOff>
          <xdr:row>196602</xdr:row>
          <xdr:rowOff>47625</xdr:rowOff>
        </xdr:to>
        <xdr:sp macro="" textlink="">
          <xdr:nvSpPr>
            <xdr:cNvPr id="3972" name="Object 900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262133</xdr:row>
          <xdr:rowOff>95250</xdr:rowOff>
        </xdr:from>
        <xdr:to>
          <xdr:col>14344</xdr:col>
          <xdr:colOff>323850</xdr:colOff>
          <xdr:row>262138</xdr:row>
          <xdr:rowOff>47625</xdr:rowOff>
        </xdr:to>
        <xdr:sp macro="" textlink="">
          <xdr:nvSpPr>
            <xdr:cNvPr id="3973" name="Object 901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327669</xdr:row>
          <xdr:rowOff>95250</xdr:rowOff>
        </xdr:from>
        <xdr:to>
          <xdr:col>14344</xdr:col>
          <xdr:colOff>323850</xdr:colOff>
          <xdr:row>327674</xdr:row>
          <xdr:rowOff>47625</xdr:rowOff>
        </xdr:to>
        <xdr:sp macro="" textlink="">
          <xdr:nvSpPr>
            <xdr:cNvPr id="3974" name="Object 902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393205</xdr:row>
          <xdr:rowOff>95250</xdr:rowOff>
        </xdr:from>
        <xdr:to>
          <xdr:col>14344</xdr:col>
          <xdr:colOff>323850</xdr:colOff>
          <xdr:row>393210</xdr:row>
          <xdr:rowOff>47625</xdr:rowOff>
        </xdr:to>
        <xdr:sp macro="" textlink="">
          <xdr:nvSpPr>
            <xdr:cNvPr id="3975" name="Object 903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458741</xdr:row>
          <xdr:rowOff>95250</xdr:rowOff>
        </xdr:from>
        <xdr:to>
          <xdr:col>14344</xdr:col>
          <xdr:colOff>323850</xdr:colOff>
          <xdr:row>458746</xdr:row>
          <xdr:rowOff>47625</xdr:rowOff>
        </xdr:to>
        <xdr:sp macro="" textlink="">
          <xdr:nvSpPr>
            <xdr:cNvPr id="3976" name="Object 904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524277</xdr:row>
          <xdr:rowOff>95250</xdr:rowOff>
        </xdr:from>
        <xdr:to>
          <xdr:col>14344</xdr:col>
          <xdr:colOff>323850</xdr:colOff>
          <xdr:row>524282</xdr:row>
          <xdr:rowOff>47625</xdr:rowOff>
        </xdr:to>
        <xdr:sp macro="" textlink="">
          <xdr:nvSpPr>
            <xdr:cNvPr id="3977" name="Object 905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589813</xdr:row>
          <xdr:rowOff>95250</xdr:rowOff>
        </xdr:from>
        <xdr:to>
          <xdr:col>14344</xdr:col>
          <xdr:colOff>323850</xdr:colOff>
          <xdr:row>589818</xdr:row>
          <xdr:rowOff>47625</xdr:rowOff>
        </xdr:to>
        <xdr:sp macro="" textlink="">
          <xdr:nvSpPr>
            <xdr:cNvPr id="3978" name="Object 906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655349</xdr:row>
          <xdr:rowOff>95250</xdr:rowOff>
        </xdr:from>
        <xdr:to>
          <xdr:col>14344</xdr:col>
          <xdr:colOff>323850</xdr:colOff>
          <xdr:row>655354</xdr:row>
          <xdr:rowOff>47625</xdr:rowOff>
        </xdr:to>
        <xdr:sp macro="" textlink="">
          <xdr:nvSpPr>
            <xdr:cNvPr id="3979" name="Object 907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720885</xdr:row>
          <xdr:rowOff>95250</xdr:rowOff>
        </xdr:from>
        <xdr:to>
          <xdr:col>14344</xdr:col>
          <xdr:colOff>323850</xdr:colOff>
          <xdr:row>720890</xdr:row>
          <xdr:rowOff>47625</xdr:rowOff>
        </xdr:to>
        <xdr:sp macro="" textlink="">
          <xdr:nvSpPr>
            <xdr:cNvPr id="3980" name="Object 908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786421</xdr:row>
          <xdr:rowOff>95250</xdr:rowOff>
        </xdr:from>
        <xdr:to>
          <xdr:col>14344</xdr:col>
          <xdr:colOff>323850</xdr:colOff>
          <xdr:row>786426</xdr:row>
          <xdr:rowOff>47625</xdr:rowOff>
        </xdr:to>
        <xdr:sp macro="" textlink="">
          <xdr:nvSpPr>
            <xdr:cNvPr id="3981" name="Object 909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851957</xdr:row>
          <xdr:rowOff>95250</xdr:rowOff>
        </xdr:from>
        <xdr:to>
          <xdr:col>14344</xdr:col>
          <xdr:colOff>323850</xdr:colOff>
          <xdr:row>851962</xdr:row>
          <xdr:rowOff>47625</xdr:rowOff>
        </xdr:to>
        <xdr:sp macro="" textlink="">
          <xdr:nvSpPr>
            <xdr:cNvPr id="3982" name="Object 910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917493</xdr:row>
          <xdr:rowOff>95250</xdr:rowOff>
        </xdr:from>
        <xdr:to>
          <xdr:col>14344</xdr:col>
          <xdr:colOff>323850</xdr:colOff>
          <xdr:row>917498</xdr:row>
          <xdr:rowOff>47625</xdr:rowOff>
        </xdr:to>
        <xdr:sp macro="" textlink="">
          <xdr:nvSpPr>
            <xdr:cNvPr id="3983" name="Object 911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983029</xdr:row>
          <xdr:rowOff>95250</xdr:rowOff>
        </xdr:from>
        <xdr:to>
          <xdr:col>14344</xdr:col>
          <xdr:colOff>323850</xdr:colOff>
          <xdr:row>983034</xdr:row>
          <xdr:rowOff>47625</xdr:rowOff>
        </xdr:to>
        <xdr:sp macro="" textlink="">
          <xdr:nvSpPr>
            <xdr:cNvPr id="3984" name="Object 912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10</xdr:row>
          <xdr:rowOff>95250</xdr:rowOff>
        </xdr:from>
        <xdr:to>
          <xdr:col>14600</xdr:col>
          <xdr:colOff>323850</xdr:colOff>
          <xdr:row>15</xdr:row>
          <xdr:rowOff>47625</xdr:rowOff>
        </xdr:to>
        <xdr:sp macro="" textlink="">
          <xdr:nvSpPr>
            <xdr:cNvPr id="3985" name="Object 913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65525</xdr:row>
          <xdr:rowOff>95250</xdr:rowOff>
        </xdr:from>
        <xdr:to>
          <xdr:col>14600</xdr:col>
          <xdr:colOff>323850</xdr:colOff>
          <xdr:row>65530</xdr:row>
          <xdr:rowOff>47625</xdr:rowOff>
        </xdr:to>
        <xdr:sp macro="" textlink="">
          <xdr:nvSpPr>
            <xdr:cNvPr id="3986" name="Object 914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131061</xdr:row>
          <xdr:rowOff>95250</xdr:rowOff>
        </xdr:from>
        <xdr:to>
          <xdr:col>14600</xdr:col>
          <xdr:colOff>323850</xdr:colOff>
          <xdr:row>131066</xdr:row>
          <xdr:rowOff>47625</xdr:rowOff>
        </xdr:to>
        <xdr:sp macro="" textlink="">
          <xdr:nvSpPr>
            <xdr:cNvPr id="3987" name="Object 915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196597</xdr:row>
          <xdr:rowOff>95250</xdr:rowOff>
        </xdr:from>
        <xdr:to>
          <xdr:col>14600</xdr:col>
          <xdr:colOff>323850</xdr:colOff>
          <xdr:row>196602</xdr:row>
          <xdr:rowOff>47625</xdr:rowOff>
        </xdr:to>
        <xdr:sp macro="" textlink="">
          <xdr:nvSpPr>
            <xdr:cNvPr id="3988" name="Object 916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262133</xdr:row>
          <xdr:rowOff>95250</xdr:rowOff>
        </xdr:from>
        <xdr:to>
          <xdr:col>14600</xdr:col>
          <xdr:colOff>323850</xdr:colOff>
          <xdr:row>262138</xdr:row>
          <xdr:rowOff>47625</xdr:rowOff>
        </xdr:to>
        <xdr:sp macro="" textlink="">
          <xdr:nvSpPr>
            <xdr:cNvPr id="3989" name="Object 917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327669</xdr:row>
          <xdr:rowOff>95250</xdr:rowOff>
        </xdr:from>
        <xdr:to>
          <xdr:col>14600</xdr:col>
          <xdr:colOff>323850</xdr:colOff>
          <xdr:row>327674</xdr:row>
          <xdr:rowOff>47625</xdr:rowOff>
        </xdr:to>
        <xdr:sp macro="" textlink="">
          <xdr:nvSpPr>
            <xdr:cNvPr id="3990" name="Object 918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393205</xdr:row>
          <xdr:rowOff>95250</xdr:rowOff>
        </xdr:from>
        <xdr:to>
          <xdr:col>14600</xdr:col>
          <xdr:colOff>323850</xdr:colOff>
          <xdr:row>393210</xdr:row>
          <xdr:rowOff>47625</xdr:rowOff>
        </xdr:to>
        <xdr:sp macro="" textlink="">
          <xdr:nvSpPr>
            <xdr:cNvPr id="3991" name="Object 919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458741</xdr:row>
          <xdr:rowOff>95250</xdr:rowOff>
        </xdr:from>
        <xdr:to>
          <xdr:col>14600</xdr:col>
          <xdr:colOff>323850</xdr:colOff>
          <xdr:row>458746</xdr:row>
          <xdr:rowOff>47625</xdr:rowOff>
        </xdr:to>
        <xdr:sp macro="" textlink="">
          <xdr:nvSpPr>
            <xdr:cNvPr id="3992" name="Object 920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524277</xdr:row>
          <xdr:rowOff>95250</xdr:rowOff>
        </xdr:from>
        <xdr:to>
          <xdr:col>14600</xdr:col>
          <xdr:colOff>323850</xdr:colOff>
          <xdr:row>524282</xdr:row>
          <xdr:rowOff>47625</xdr:rowOff>
        </xdr:to>
        <xdr:sp macro="" textlink="">
          <xdr:nvSpPr>
            <xdr:cNvPr id="3993" name="Object 921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589813</xdr:row>
          <xdr:rowOff>95250</xdr:rowOff>
        </xdr:from>
        <xdr:to>
          <xdr:col>14600</xdr:col>
          <xdr:colOff>323850</xdr:colOff>
          <xdr:row>589818</xdr:row>
          <xdr:rowOff>47625</xdr:rowOff>
        </xdr:to>
        <xdr:sp macro="" textlink="">
          <xdr:nvSpPr>
            <xdr:cNvPr id="3994" name="Object 922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655349</xdr:row>
          <xdr:rowOff>95250</xdr:rowOff>
        </xdr:from>
        <xdr:to>
          <xdr:col>14600</xdr:col>
          <xdr:colOff>323850</xdr:colOff>
          <xdr:row>655354</xdr:row>
          <xdr:rowOff>47625</xdr:rowOff>
        </xdr:to>
        <xdr:sp macro="" textlink="">
          <xdr:nvSpPr>
            <xdr:cNvPr id="3995" name="Object 923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720885</xdr:row>
          <xdr:rowOff>95250</xdr:rowOff>
        </xdr:from>
        <xdr:to>
          <xdr:col>14600</xdr:col>
          <xdr:colOff>323850</xdr:colOff>
          <xdr:row>720890</xdr:row>
          <xdr:rowOff>47625</xdr:rowOff>
        </xdr:to>
        <xdr:sp macro="" textlink="">
          <xdr:nvSpPr>
            <xdr:cNvPr id="3996" name="Object 924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786421</xdr:row>
          <xdr:rowOff>95250</xdr:rowOff>
        </xdr:from>
        <xdr:to>
          <xdr:col>14600</xdr:col>
          <xdr:colOff>323850</xdr:colOff>
          <xdr:row>786426</xdr:row>
          <xdr:rowOff>47625</xdr:rowOff>
        </xdr:to>
        <xdr:sp macro="" textlink="">
          <xdr:nvSpPr>
            <xdr:cNvPr id="3997" name="Object 925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851957</xdr:row>
          <xdr:rowOff>95250</xdr:rowOff>
        </xdr:from>
        <xdr:to>
          <xdr:col>14600</xdr:col>
          <xdr:colOff>323850</xdr:colOff>
          <xdr:row>851962</xdr:row>
          <xdr:rowOff>47625</xdr:rowOff>
        </xdr:to>
        <xdr:sp macro="" textlink="">
          <xdr:nvSpPr>
            <xdr:cNvPr id="3998" name="Object 926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917493</xdr:row>
          <xdr:rowOff>95250</xdr:rowOff>
        </xdr:from>
        <xdr:to>
          <xdr:col>14600</xdr:col>
          <xdr:colOff>323850</xdr:colOff>
          <xdr:row>917498</xdr:row>
          <xdr:rowOff>47625</xdr:rowOff>
        </xdr:to>
        <xdr:sp macro="" textlink="">
          <xdr:nvSpPr>
            <xdr:cNvPr id="3999" name="Object 927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983029</xdr:row>
          <xdr:rowOff>95250</xdr:rowOff>
        </xdr:from>
        <xdr:to>
          <xdr:col>14600</xdr:col>
          <xdr:colOff>323850</xdr:colOff>
          <xdr:row>983034</xdr:row>
          <xdr:rowOff>47625</xdr:rowOff>
        </xdr:to>
        <xdr:sp macro="" textlink="">
          <xdr:nvSpPr>
            <xdr:cNvPr id="4000" name="Object 928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10</xdr:row>
          <xdr:rowOff>95250</xdr:rowOff>
        </xdr:from>
        <xdr:to>
          <xdr:col>14856</xdr:col>
          <xdr:colOff>323850</xdr:colOff>
          <xdr:row>15</xdr:row>
          <xdr:rowOff>47625</xdr:rowOff>
        </xdr:to>
        <xdr:sp macro="" textlink="">
          <xdr:nvSpPr>
            <xdr:cNvPr id="4001" name="Object 929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65525</xdr:row>
          <xdr:rowOff>95250</xdr:rowOff>
        </xdr:from>
        <xdr:to>
          <xdr:col>14856</xdr:col>
          <xdr:colOff>323850</xdr:colOff>
          <xdr:row>65530</xdr:row>
          <xdr:rowOff>47625</xdr:rowOff>
        </xdr:to>
        <xdr:sp macro="" textlink="">
          <xdr:nvSpPr>
            <xdr:cNvPr id="4002" name="Object 930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131061</xdr:row>
          <xdr:rowOff>95250</xdr:rowOff>
        </xdr:from>
        <xdr:to>
          <xdr:col>14856</xdr:col>
          <xdr:colOff>323850</xdr:colOff>
          <xdr:row>131066</xdr:row>
          <xdr:rowOff>47625</xdr:rowOff>
        </xdr:to>
        <xdr:sp macro="" textlink="">
          <xdr:nvSpPr>
            <xdr:cNvPr id="4003" name="Object 931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196597</xdr:row>
          <xdr:rowOff>95250</xdr:rowOff>
        </xdr:from>
        <xdr:to>
          <xdr:col>14856</xdr:col>
          <xdr:colOff>323850</xdr:colOff>
          <xdr:row>196602</xdr:row>
          <xdr:rowOff>47625</xdr:rowOff>
        </xdr:to>
        <xdr:sp macro="" textlink="">
          <xdr:nvSpPr>
            <xdr:cNvPr id="4004" name="Object 932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262133</xdr:row>
          <xdr:rowOff>95250</xdr:rowOff>
        </xdr:from>
        <xdr:to>
          <xdr:col>14856</xdr:col>
          <xdr:colOff>323850</xdr:colOff>
          <xdr:row>262138</xdr:row>
          <xdr:rowOff>47625</xdr:rowOff>
        </xdr:to>
        <xdr:sp macro="" textlink="">
          <xdr:nvSpPr>
            <xdr:cNvPr id="4005" name="Object 933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327669</xdr:row>
          <xdr:rowOff>95250</xdr:rowOff>
        </xdr:from>
        <xdr:to>
          <xdr:col>14856</xdr:col>
          <xdr:colOff>323850</xdr:colOff>
          <xdr:row>327674</xdr:row>
          <xdr:rowOff>47625</xdr:rowOff>
        </xdr:to>
        <xdr:sp macro="" textlink="">
          <xdr:nvSpPr>
            <xdr:cNvPr id="4006" name="Object 934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393205</xdr:row>
          <xdr:rowOff>95250</xdr:rowOff>
        </xdr:from>
        <xdr:to>
          <xdr:col>14856</xdr:col>
          <xdr:colOff>323850</xdr:colOff>
          <xdr:row>393210</xdr:row>
          <xdr:rowOff>47625</xdr:rowOff>
        </xdr:to>
        <xdr:sp macro="" textlink="">
          <xdr:nvSpPr>
            <xdr:cNvPr id="4007" name="Object 935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458741</xdr:row>
          <xdr:rowOff>95250</xdr:rowOff>
        </xdr:from>
        <xdr:to>
          <xdr:col>14856</xdr:col>
          <xdr:colOff>323850</xdr:colOff>
          <xdr:row>458746</xdr:row>
          <xdr:rowOff>47625</xdr:rowOff>
        </xdr:to>
        <xdr:sp macro="" textlink="">
          <xdr:nvSpPr>
            <xdr:cNvPr id="4008" name="Object 936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524277</xdr:row>
          <xdr:rowOff>95250</xdr:rowOff>
        </xdr:from>
        <xdr:to>
          <xdr:col>14856</xdr:col>
          <xdr:colOff>323850</xdr:colOff>
          <xdr:row>524282</xdr:row>
          <xdr:rowOff>47625</xdr:rowOff>
        </xdr:to>
        <xdr:sp macro="" textlink="">
          <xdr:nvSpPr>
            <xdr:cNvPr id="4009" name="Object 937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589813</xdr:row>
          <xdr:rowOff>95250</xdr:rowOff>
        </xdr:from>
        <xdr:to>
          <xdr:col>14856</xdr:col>
          <xdr:colOff>323850</xdr:colOff>
          <xdr:row>589818</xdr:row>
          <xdr:rowOff>47625</xdr:rowOff>
        </xdr:to>
        <xdr:sp macro="" textlink="">
          <xdr:nvSpPr>
            <xdr:cNvPr id="4010" name="Object 938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655349</xdr:row>
          <xdr:rowOff>95250</xdr:rowOff>
        </xdr:from>
        <xdr:to>
          <xdr:col>14856</xdr:col>
          <xdr:colOff>323850</xdr:colOff>
          <xdr:row>655354</xdr:row>
          <xdr:rowOff>47625</xdr:rowOff>
        </xdr:to>
        <xdr:sp macro="" textlink="">
          <xdr:nvSpPr>
            <xdr:cNvPr id="4011" name="Object 939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720885</xdr:row>
          <xdr:rowOff>95250</xdr:rowOff>
        </xdr:from>
        <xdr:to>
          <xdr:col>14856</xdr:col>
          <xdr:colOff>323850</xdr:colOff>
          <xdr:row>720890</xdr:row>
          <xdr:rowOff>47625</xdr:rowOff>
        </xdr:to>
        <xdr:sp macro="" textlink="">
          <xdr:nvSpPr>
            <xdr:cNvPr id="4012" name="Object 940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786421</xdr:row>
          <xdr:rowOff>95250</xdr:rowOff>
        </xdr:from>
        <xdr:to>
          <xdr:col>14856</xdr:col>
          <xdr:colOff>323850</xdr:colOff>
          <xdr:row>786426</xdr:row>
          <xdr:rowOff>47625</xdr:rowOff>
        </xdr:to>
        <xdr:sp macro="" textlink="">
          <xdr:nvSpPr>
            <xdr:cNvPr id="4013" name="Object 941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851957</xdr:row>
          <xdr:rowOff>95250</xdr:rowOff>
        </xdr:from>
        <xdr:to>
          <xdr:col>14856</xdr:col>
          <xdr:colOff>323850</xdr:colOff>
          <xdr:row>851962</xdr:row>
          <xdr:rowOff>47625</xdr:rowOff>
        </xdr:to>
        <xdr:sp macro="" textlink="">
          <xdr:nvSpPr>
            <xdr:cNvPr id="4014" name="Object 942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917493</xdr:row>
          <xdr:rowOff>95250</xdr:rowOff>
        </xdr:from>
        <xdr:to>
          <xdr:col>14856</xdr:col>
          <xdr:colOff>323850</xdr:colOff>
          <xdr:row>917498</xdr:row>
          <xdr:rowOff>47625</xdr:rowOff>
        </xdr:to>
        <xdr:sp macro="" textlink="">
          <xdr:nvSpPr>
            <xdr:cNvPr id="4015" name="Object 943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983029</xdr:row>
          <xdr:rowOff>95250</xdr:rowOff>
        </xdr:from>
        <xdr:to>
          <xdr:col>14856</xdr:col>
          <xdr:colOff>323850</xdr:colOff>
          <xdr:row>983034</xdr:row>
          <xdr:rowOff>47625</xdr:rowOff>
        </xdr:to>
        <xdr:sp macro="" textlink="">
          <xdr:nvSpPr>
            <xdr:cNvPr id="4016" name="Object 944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10</xdr:row>
          <xdr:rowOff>95250</xdr:rowOff>
        </xdr:from>
        <xdr:to>
          <xdr:col>15112</xdr:col>
          <xdr:colOff>323850</xdr:colOff>
          <xdr:row>15</xdr:row>
          <xdr:rowOff>47625</xdr:rowOff>
        </xdr:to>
        <xdr:sp macro="" textlink="">
          <xdr:nvSpPr>
            <xdr:cNvPr id="4017" name="Object 945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65525</xdr:row>
          <xdr:rowOff>95250</xdr:rowOff>
        </xdr:from>
        <xdr:to>
          <xdr:col>15112</xdr:col>
          <xdr:colOff>323850</xdr:colOff>
          <xdr:row>65530</xdr:row>
          <xdr:rowOff>47625</xdr:rowOff>
        </xdr:to>
        <xdr:sp macro="" textlink="">
          <xdr:nvSpPr>
            <xdr:cNvPr id="4018" name="Object 946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131061</xdr:row>
          <xdr:rowOff>95250</xdr:rowOff>
        </xdr:from>
        <xdr:to>
          <xdr:col>15112</xdr:col>
          <xdr:colOff>323850</xdr:colOff>
          <xdr:row>131066</xdr:row>
          <xdr:rowOff>47625</xdr:rowOff>
        </xdr:to>
        <xdr:sp macro="" textlink="">
          <xdr:nvSpPr>
            <xdr:cNvPr id="4019" name="Object 947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196597</xdr:row>
          <xdr:rowOff>95250</xdr:rowOff>
        </xdr:from>
        <xdr:to>
          <xdr:col>15112</xdr:col>
          <xdr:colOff>323850</xdr:colOff>
          <xdr:row>196602</xdr:row>
          <xdr:rowOff>47625</xdr:rowOff>
        </xdr:to>
        <xdr:sp macro="" textlink="">
          <xdr:nvSpPr>
            <xdr:cNvPr id="4020" name="Object 948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262133</xdr:row>
          <xdr:rowOff>95250</xdr:rowOff>
        </xdr:from>
        <xdr:to>
          <xdr:col>15112</xdr:col>
          <xdr:colOff>323850</xdr:colOff>
          <xdr:row>262138</xdr:row>
          <xdr:rowOff>47625</xdr:rowOff>
        </xdr:to>
        <xdr:sp macro="" textlink="">
          <xdr:nvSpPr>
            <xdr:cNvPr id="4021" name="Object 949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327669</xdr:row>
          <xdr:rowOff>95250</xdr:rowOff>
        </xdr:from>
        <xdr:to>
          <xdr:col>15112</xdr:col>
          <xdr:colOff>323850</xdr:colOff>
          <xdr:row>327674</xdr:row>
          <xdr:rowOff>47625</xdr:rowOff>
        </xdr:to>
        <xdr:sp macro="" textlink="">
          <xdr:nvSpPr>
            <xdr:cNvPr id="4022" name="Object 950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393205</xdr:row>
          <xdr:rowOff>95250</xdr:rowOff>
        </xdr:from>
        <xdr:to>
          <xdr:col>15112</xdr:col>
          <xdr:colOff>323850</xdr:colOff>
          <xdr:row>393210</xdr:row>
          <xdr:rowOff>47625</xdr:rowOff>
        </xdr:to>
        <xdr:sp macro="" textlink="">
          <xdr:nvSpPr>
            <xdr:cNvPr id="4023" name="Object 951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458741</xdr:row>
          <xdr:rowOff>95250</xdr:rowOff>
        </xdr:from>
        <xdr:to>
          <xdr:col>15112</xdr:col>
          <xdr:colOff>323850</xdr:colOff>
          <xdr:row>458746</xdr:row>
          <xdr:rowOff>47625</xdr:rowOff>
        </xdr:to>
        <xdr:sp macro="" textlink="">
          <xdr:nvSpPr>
            <xdr:cNvPr id="4024" name="Object 952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524277</xdr:row>
          <xdr:rowOff>95250</xdr:rowOff>
        </xdr:from>
        <xdr:to>
          <xdr:col>15112</xdr:col>
          <xdr:colOff>323850</xdr:colOff>
          <xdr:row>524282</xdr:row>
          <xdr:rowOff>47625</xdr:rowOff>
        </xdr:to>
        <xdr:sp macro="" textlink="">
          <xdr:nvSpPr>
            <xdr:cNvPr id="4025" name="Object 953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589813</xdr:row>
          <xdr:rowOff>95250</xdr:rowOff>
        </xdr:from>
        <xdr:to>
          <xdr:col>15112</xdr:col>
          <xdr:colOff>323850</xdr:colOff>
          <xdr:row>589818</xdr:row>
          <xdr:rowOff>47625</xdr:rowOff>
        </xdr:to>
        <xdr:sp macro="" textlink="">
          <xdr:nvSpPr>
            <xdr:cNvPr id="4026" name="Object 954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655349</xdr:row>
          <xdr:rowOff>95250</xdr:rowOff>
        </xdr:from>
        <xdr:to>
          <xdr:col>15112</xdr:col>
          <xdr:colOff>323850</xdr:colOff>
          <xdr:row>655354</xdr:row>
          <xdr:rowOff>47625</xdr:rowOff>
        </xdr:to>
        <xdr:sp macro="" textlink="">
          <xdr:nvSpPr>
            <xdr:cNvPr id="4027" name="Object 955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720885</xdr:row>
          <xdr:rowOff>95250</xdr:rowOff>
        </xdr:from>
        <xdr:to>
          <xdr:col>15112</xdr:col>
          <xdr:colOff>323850</xdr:colOff>
          <xdr:row>720890</xdr:row>
          <xdr:rowOff>47625</xdr:rowOff>
        </xdr:to>
        <xdr:sp macro="" textlink="">
          <xdr:nvSpPr>
            <xdr:cNvPr id="4028" name="Object 956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786421</xdr:row>
          <xdr:rowOff>95250</xdr:rowOff>
        </xdr:from>
        <xdr:to>
          <xdr:col>15112</xdr:col>
          <xdr:colOff>323850</xdr:colOff>
          <xdr:row>786426</xdr:row>
          <xdr:rowOff>47625</xdr:rowOff>
        </xdr:to>
        <xdr:sp macro="" textlink="">
          <xdr:nvSpPr>
            <xdr:cNvPr id="4029" name="Object 957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851957</xdr:row>
          <xdr:rowOff>95250</xdr:rowOff>
        </xdr:from>
        <xdr:to>
          <xdr:col>15112</xdr:col>
          <xdr:colOff>323850</xdr:colOff>
          <xdr:row>851962</xdr:row>
          <xdr:rowOff>47625</xdr:rowOff>
        </xdr:to>
        <xdr:sp macro="" textlink="">
          <xdr:nvSpPr>
            <xdr:cNvPr id="4030" name="Object 958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917493</xdr:row>
          <xdr:rowOff>95250</xdr:rowOff>
        </xdr:from>
        <xdr:to>
          <xdr:col>15112</xdr:col>
          <xdr:colOff>323850</xdr:colOff>
          <xdr:row>917498</xdr:row>
          <xdr:rowOff>47625</xdr:rowOff>
        </xdr:to>
        <xdr:sp macro="" textlink="">
          <xdr:nvSpPr>
            <xdr:cNvPr id="4031" name="Object 959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983029</xdr:row>
          <xdr:rowOff>95250</xdr:rowOff>
        </xdr:from>
        <xdr:to>
          <xdr:col>15112</xdr:col>
          <xdr:colOff>323850</xdr:colOff>
          <xdr:row>983034</xdr:row>
          <xdr:rowOff>47625</xdr:rowOff>
        </xdr:to>
        <xdr:sp macro="" textlink="">
          <xdr:nvSpPr>
            <xdr:cNvPr id="4032" name="Object 960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10</xdr:row>
          <xdr:rowOff>95250</xdr:rowOff>
        </xdr:from>
        <xdr:to>
          <xdr:col>15368</xdr:col>
          <xdr:colOff>323850</xdr:colOff>
          <xdr:row>15</xdr:row>
          <xdr:rowOff>47625</xdr:rowOff>
        </xdr:to>
        <xdr:sp macro="" textlink="">
          <xdr:nvSpPr>
            <xdr:cNvPr id="4033" name="Object 961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65525</xdr:row>
          <xdr:rowOff>95250</xdr:rowOff>
        </xdr:from>
        <xdr:to>
          <xdr:col>15368</xdr:col>
          <xdr:colOff>323850</xdr:colOff>
          <xdr:row>65530</xdr:row>
          <xdr:rowOff>47625</xdr:rowOff>
        </xdr:to>
        <xdr:sp macro="" textlink="">
          <xdr:nvSpPr>
            <xdr:cNvPr id="4034" name="Object 962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131061</xdr:row>
          <xdr:rowOff>95250</xdr:rowOff>
        </xdr:from>
        <xdr:to>
          <xdr:col>15368</xdr:col>
          <xdr:colOff>323850</xdr:colOff>
          <xdr:row>131066</xdr:row>
          <xdr:rowOff>47625</xdr:rowOff>
        </xdr:to>
        <xdr:sp macro="" textlink="">
          <xdr:nvSpPr>
            <xdr:cNvPr id="4035" name="Object 963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196597</xdr:row>
          <xdr:rowOff>95250</xdr:rowOff>
        </xdr:from>
        <xdr:to>
          <xdr:col>15368</xdr:col>
          <xdr:colOff>323850</xdr:colOff>
          <xdr:row>196602</xdr:row>
          <xdr:rowOff>47625</xdr:rowOff>
        </xdr:to>
        <xdr:sp macro="" textlink="">
          <xdr:nvSpPr>
            <xdr:cNvPr id="4036" name="Object 964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262133</xdr:row>
          <xdr:rowOff>95250</xdr:rowOff>
        </xdr:from>
        <xdr:to>
          <xdr:col>15368</xdr:col>
          <xdr:colOff>323850</xdr:colOff>
          <xdr:row>262138</xdr:row>
          <xdr:rowOff>47625</xdr:rowOff>
        </xdr:to>
        <xdr:sp macro="" textlink="">
          <xdr:nvSpPr>
            <xdr:cNvPr id="4037" name="Object 965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327669</xdr:row>
          <xdr:rowOff>95250</xdr:rowOff>
        </xdr:from>
        <xdr:to>
          <xdr:col>15368</xdr:col>
          <xdr:colOff>323850</xdr:colOff>
          <xdr:row>327674</xdr:row>
          <xdr:rowOff>47625</xdr:rowOff>
        </xdr:to>
        <xdr:sp macro="" textlink="">
          <xdr:nvSpPr>
            <xdr:cNvPr id="4038" name="Object 966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393205</xdr:row>
          <xdr:rowOff>95250</xdr:rowOff>
        </xdr:from>
        <xdr:to>
          <xdr:col>15368</xdr:col>
          <xdr:colOff>323850</xdr:colOff>
          <xdr:row>393210</xdr:row>
          <xdr:rowOff>47625</xdr:rowOff>
        </xdr:to>
        <xdr:sp macro="" textlink="">
          <xdr:nvSpPr>
            <xdr:cNvPr id="4039" name="Object 967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458741</xdr:row>
          <xdr:rowOff>95250</xdr:rowOff>
        </xdr:from>
        <xdr:to>
          <xdr:col>15368</xdr:col>
          <xdr:colOff>323850</xdr:colOff>
          <xdr:row>458746</xdr:row>
          <xdr:rowOff>47625</xdr:rowOff>
        </xdr:to>
        <xdr:sp macro="" textlink="">
          <xdr:nvSpPr>
            <xdr:cNvPr id="4040" name="Object 968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524277</xdr:row>
          <xdr:rowOff>95250</xdr:rowOff>
        </xdr:from>
        <xdr:to>
          <xdr:col>15368</xdr:col>
          <xdr:colOff>323850</xdr:colOff>
          <xdr:row>524282</xdr:row>
          <xdr:rowOff>47625</xdr:rowOff>
        </xdr:to>
        <xdr:sp macro="" textlink="">
          <xdr:nvSpPr>
            <xdr:cNvPr id="4041" name="Object 969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589813</xdr:row>
          <xdr:rowOff>95250</xdr:rowOff>
        </xdr:from>
        <xdr:to>
          <xdr:col>15368</xdr:col>
          <xdr:colOff>323850</xdr:colOff>
          <xdr:row>589818</xdr:row>
          <xdr:rowOff>47625</xdr:rowOff>
        </xdr:to>
        <xdr:sp macro="" textlink="">
          <xdr:nvSpPr>
            <xdr:cNvPr id="4042" name="Object 970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655349</xdr:row>
          <xdr:rowOff>95250</xdr:rowOff>
        </xdr:from>
        <xdr:to>
          <xdr:col>15368</xdr:col>
          <xdr:colOff>323850</xdr:colOff>
          <xdr:row>655354</xdr:row>
          <xdr:rowOff>47625</xdr:rowOff>
        </xdr:to>
        <xdr:sp macro="" textlink="">
          <xdr:nvSpPr>
            <xdr:cNvPr id="4043" name="Object 971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720885</xdr:row>
          <xdr:rowOff>95250</xdr:rowOff>
        </xdr:from>
        <xdr:to>
          <xdr:col>15368</xdr:col>
          <xdr:colOff>323850</xdr:colOff>
          <xdr:row>720890</xdr:row>
          <xdr:rowOff>47625</xdr:rowOff>
        </xdr:to>
        <xdr:sp macro="" textlink="">
          <xdr:nvSpPr>
            <xdr:cNvPr id="4044" name="Object 972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786421</xdr:row>
          <xdr:rowOff>95250</xdr:rowOff>
        </xdr:from>
        <xdr:to>
          <xdr:col>15368</xdr:col>
          <xdr:colOff>323850</xdr:colOff>
          <xdr:row>786426</xdr:row>
          <xdr:rowOff>47625</xdr:rowOff>
        </xdr:to>
        <xdr:sp macro="" textlink="">
          <xdr:nvSpPr>
            <xdr:cNvPr id="4045" name="Object 973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851957</xdr:row>
          <xdr:rowOff>95250</xdr:rowOff>
        </xdr:from>
        <xdr:to>
          <xdr:col>15368</xdr:col>
          <xdr:colOff>323850</xdr:colOff>
          <xdr:row>851962</xdr:row>
          <xdr:rowOff>47625</xdr:rowOff>
        </xdr:to>
        <xdr:sp macro="" textlink="">
          <xdr:nvSpPr>
            <xdr:cNvPr id="4046" name="Object 974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917493</xdr:row>
          <xdr:rowOff>95250</xdr:rowOff>
        </xdr:from>
        <xdr:to>
          <xdr:col>15368</xdr:col>
          <xdr:colOff>323850</xdr:colOff>
          <xdr:row>917498</xdr:row>
          <xdr:rowOff>47625</xdr:rowOff>
        </xdr:to>
        <xdr:sp macro="" textlink="">
          <xdr:nvSpPr>
            <xdr:cNvPr id="4047" name="Object 975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983029</xdr:row>
          <xdr:rowOff>95250</xdr:rowOff>
        </xdr:from>
        <xdr:to>
          <xdr:col>15368</xdr:col>
          <xdr:colOff>323850</xdr:colOff>
          <xdr:row>983034</xdr:row>
          <xdr:rowOff>47625</xdr:rowOff>
        </xdr:to>
        <xdr:sp macro="" textlink="">
          <xdr:nvSpPr>
            <xdr:cNvPr id="4048" name="Object 976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10</xdr:row>
          <xdr:rowOff>95250</xdr:rowOff>
        </xdr:from>
        <xdr:to>
          <xdr:col>15624</xdr:col>
          <xdr:colOff>323850</xdr:colOff>
          <xdr:row>15</xdr:row>
          <xdr:rowOff>47625</xdr:rowOff>
        </xdr:to>
        <xdr:sp macro="" textlink="">
          <xdr:nvSpPr>
            <xdr:cNvPr id="4049" name="Object 977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65525</xdr:row>
          <xdr:rowOff>95250</xdr:rowOff>
        </xdr:from>
        <xdr:to>
          <xdr:col>15624</xdr:col>
          <xdr:colOff>323850</xdr:colOff>
          <xdr:row>65530</xdr:row>
          <xdr:rowOff>47625</xdr:rowOff>
        </xdr:to>
        <xdr:sp macro="" textlink="">
          <xdr:nvSpPr>
            <xdr:cNvPr id="4050" name="Object 978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131061</xdr:row>
          <xdr:rowOff>95250</xdr:rowOff>
        </xdr:from>
        <xdr:to>
          <xdr:col>15624</xdr:col>
          <xdr:colOff>323850</xdr:colOff>
          <xdr:row>131066</xdr:row>
          <xdr:rowOff>47625</xdr:rowOff>
        </xdr:to>
        <xdr:sp macro="" textlink="">
          <xdr:nvSpPr>
            <xdr:cNvPr id="4051" name="Object 979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196597</xdr:row>
          <xdr:rowOff>95250</xdr:rowOff>
        </xdr:from>
        <xdr:to>
          <xdr:col>15624</xdr:col>
          <xdr:colOff>323850</xdr:colOff>
          <xdr:row>196602</xdr:row>
          <xdr:rowOff>47625</xdr:rowOff>
        </xdr:to>
        <xdr:sp macro="" textlink="">
          <xdr:nvSpPr>
            <xdr:cNvPr id="4052" name="Object 980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262133</xdr:row>
          <xdr:rowOff>95250</xdr:rowOff>
        </xdr:from>
        <xdr:to>
          <xdr:col>15624</xdr:col>
          <xdr:colOff>323850</xdr:colOff>
          <xdr:row>262138</xdr:row>
          <xdr:rowOff>47625</xdr:rowOff>
        </xdr:to>
        <xdr:sp macro="" textlink="">
          <xdr:nvSpPr>
            <xdr:cNvPr id="4053" name="Object 981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327669</xdr:row>
          <xdr:rowOff>95250</xdr:rowOff>
        </xdr:from>
        <xdr:to>
          <xdr:col>15624</xdr:col>
          <xdr:colOff>323850</xdr:colOff>
          <xdr:row>327674</xdr:row>
          <xdr:rowOff>47625</xdr:rowOff>
        </xdr:to>
        <xdr:sp macro="" textlink="">
          <xdr:nvSpPr>
            <xdr:cNvPr id="4054" name="Object 982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393205</xdr:row>
          <xdr:rowOff>95250</xdr:rowOff>
        </xdr:from>
        <xdr:to>
          <xdr:col>15624</xdr:col>
          <xdr:colOff>323850</xdr:colOff>
          <xdr:row>393210</xdr:row>
          <xdr:rowOff>47625</xdr:rowOff>
        </xdr:to>
        <xdr:sp macro="" textlink="">
          <xdr:nvSpPr>
            <xdr:cNvPr id="4055" name="Object 983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458741</xdr:row>
          <xdr:rowOff>95250</xdr:rowOff>
        </xdr:from>
        <xdr:to>
          <xdr:col>15624</xdr:col>
          <xdr:colOff>323850</xdr:colOff>
          <xdr:row>458746</xdr:row>
          <xdr:rowOff>47625</xdr:rowOff>
        </xdr:to>
        <xdr:sp macro="" textlink="">
          <xdr:nvSpPr>
            <xdr:cNvPr id="4056" name="Object 984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524277</xdr:row>
          <xdr:rowOff>95250</xdr:rowOff>
        </xdr:from>
        <xdr:to>
          <xdr:col>15624</xdr:col>
          <xdr:colOff>323850</xdr:colOff>
          <xdr:row>524282</xdr:row>
          <xdr:rowOff>47625</xdr:rowOff>
        </xdr:to>
        <xdr:sp macro="" textlink="">
          <xdr:nvSpPr>
            <xdr:cNvPr id="4057" name="Object 985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589813</xdr:row>
          <xdr:rowOff>95250</xdr:rowOff>
        </xdr:from>
        <xdr:to>
          <xdr:col>15624</xdr:col>
          <xdr:colOff>323850</xdr:colOff>
          <xdr:row>589818</xdr:row>
          <xdr:rowOff>47625</xdr:rowOff>
        </xdr:to>
        <xdr:sp macro="" textlink="">
          <xdr:nvSpPr>
            <xdr:cNvPr id="4058" name="Object 986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655349</xdr:row>
          <xdr:rowOff>95250</xdr:rowOff>
        </xdr:from>
        <xdr:to>
          <xdr:col>15624</xdr:col>
          <xdr:colOff>323850</xdr:colOff>
          <xdr:row>655354</xdr:row>
          <xdr:rowOff>47625</xdr:rowOff>
        </xdr:to>
        <xdr:sp macro="" textlink="">
          <xdr:nvSpPr>
            <xdr:cNvPr id="4059" name="Object 987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720885</xdr:row>
          <xdr:rowOff>95250</xdr:rowOff>
        </xdr:from>
        <xdr:to>
          <xdr:col>15624</xdr:col>
          <xdr:colOff>323850</xdr:colOff>
          <xdr:row>720890</xdr:row>
          <xdr:rowOff>47625</xdr:rowOff>
        </xdr:to>
        <xdr:sp macro="" textlink="">
          <xdr:nvSpPr>
            <xdr:cNvPr id="4060" name="Object 988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786421</xdr:row>
          <xdr:rowOff>95250</xdr:rowOff>
        </xdr:from>
        <xdr:to>
          <xdr:col>15624</xdr:col>
          <xdr:colOff>323850</xdr:colOff>
          <xdr:row>786426</xdr:row>
          <xdr:rowOff>47625</xdr:rowOff>
        </xdr:to>
        <xdr:sp macro="" textlink="">
          <xdr:nvSpPr>
            <xdr:cNvPr id="4061" name="Object 989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851957</xdr:row>
          <xdr:rowOff>95250</xdr:rowOff>
        </xdr:from>
        <xdr:to>
          <xdr:col>15624</xdr:col>
          <xdr:colOff>323850</xdr:colOff>
          <xdr:row>851962</xdr:row>
          <xdr:rowOff>47625</xdr:rowOff>
        </xdr:to>
        <xdr:sp macro="" textlink="">
          <xdr:nvSpPr>
            <xdr:cNvPr id="4062" name="Object 990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917493</xdr:row>
          <xdr:rowOff>95250</xdr:rowOff>
        </xdr:from>
        <xdr:to>
          <xdr:col>15624</xdr:col>
          <xdr:colOff>323850</xdr:colOff>
          <xdr:row>917498</xdr:row>
          <xdr:rowOff>47625</xdr:rowOff>
        </xdr:to>
        <xdr:sp macro="" textlink="">
          <xdr:nvSpPr>
            <xdr:cNvPr id="4063" name="Object 991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983029</xdr:row>
          <xdr:rowOff>95250</xdr:rowOff>
        </xdr:from>
        <xdr:to>
          <xdr:col>15624</xdr:col>
          <xdr:colOff>323850</xdr:colOff>
          <xdr:row>983034</xdr:row>
          <xdr:rowOff>47625</xdr:rowOff>
        </xdr:to>
        <xdr:sp macro="" textlink="">
          <xdr:nvSpPr>
            <xdr:cNvPr id="4064" name="Object 992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10</xdr:row>
          <xdr:rowOff>95250</xdr:rowOff>
        </xdr:from>
        <xdr:to>
          <xdr:col>15880</xdr:col>
          <xdr:colOff>323850</xdr:colOff>
          <xdr:row>15</xdr:row>
          <xdr:rowOff>47625</xdr:rowOff>
        </xdr:to>
        <xdr:sp macro="" textlink="">
          <xdr:nvSpPr>
            <xdr:cNvPr id="4065" name="Object 993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65525</xdr:row>
          <xdr:rowOff>95250</xdr:rowOff>
        </xdr:from>
        <xdr:to>
          <xdr:col>15880</xdr:col>
          <xdr:colOff>323850</xdr:colOff>
          <xdr:row>65530</xdr:row>
          <xdr:rowOff>47625</xdr:rowOff>
        </xdr:to>
        <xdr:sp macro="" textlink="">
          <xdr:nvSpPr>
            <xdr:cNvPr id="4066" name="Object 994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131061</xdr:row>
          <xdr:rowOff>95250</xdr:rowOff>
        </xdr:from>
        <xdr:to>
          <xdr:col>15880</xdr:col>
          <xdr:colOff>323850</xdr:colOff>
          <xdr:row>131066</xdr:row>
          <xdr:rowOff>47625</xdr:rowOff>
        </xdr:to>
        <xdr:sp macro="" textlink="">
          <xdr:nvSpPr>
            <xdr:cNvPr id="4067" name="Object 995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196597</xdr:row>
          <xdr:rowOff>95250</xdr:rowOff>
        </xdr:from>
        <xdr:to>
          <xdr:col>15880</xdr:col>
          <xdr:colOff>323850</xdr:colOff>
          <xdr:row>196602</xdr:row>
          <xdr:rowOff>47625</xdr:rowOff>
        </xdr:to>
        <xdr:sp macro="" textlink="">
          <xdr:nvSpPr>
            <xdr:cNvPr id="4068" name="Object 996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262133</xdr:row>
          <xdr:rowOff>95250</xdr:rowOff>
        </xdr:from>
        <xdr:to>
          <xdr:col>15880</xdr:col>
          <xdr:colOff>323850</xdr:colOff>
          <xdr:row>262138</xdr:row>
          <xdr:rowOff>47625</xdr:rowOff>
        </xdr:to>
        <xdr:sp macro="" textlink="">
          <xdr:nvSpPr>
            <xdr:cNvPr id="4069" name="Object 997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327669</xdr:row>
          <xdr:rowOff>95250</xdr:rowOff>
        </xdr:from>
        <xdr:to>
          <xdr:col>15880</xdr:col>
          <xdr:colOff>323850</xdr:colOff>
          <xdr:row>327674</xdr:row>
          <xdr:rowOff>47625</xdr:rowOff>
        </xdr:to>
        <xdr:sp macro="" textlink="">
          <xdr:nvSpPr>
            <xdr:cNvPr id="4070" name="Object 998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393205</xdr:row>
          <xdr:rowOff>95250</xdr:rowOff>
        </xdr:from>
        <xdr:to>
          <xdr:col>15880</xdr:col>
          <xdr:colOff>323850</xdr:colOff>
          <xdr:row>393210</xdr:row>
          <xdr:rowOff>47625</xdr:rowOff>
        </xdr:to>
        <xdr:sp macro="" textlink="">
          <xdr:nvSpPr>
            <xdr:cNvPr id="4071" name="Object 999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458741</xdr:row>
          <xdr:rowOff>95250</xdr:rowOff>
        </xdr:from>
        <xdr:to>
          <xdr:col>15880</xdr:col>
          <xdr:colOff>323850</xdr:colOff>
          <xdr:row>458746</xdr:row>
          <xdr:rowOff>47625</xdr:rowOff>
        </xdr:to>
        <xdr:sp macro="" textlink="">
          <xdr:nvSpPr>
            <xdr:cNvPr id="4072" name="Object 1000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524277</xdr:row>
          <xdr:rowOff>95250</xdr:rowOff>
        </xdr:from>
        <xdr:to>
          <xdr:col>15880</xdr:col>
          <xdr:colOff>323850</xdr:colOff>
          <xdr:row>524282</xdr:row>
          <xdr:rowOff>47625</xdr:rowOff>
        </xdr:to>
        <xdr:sp macro="" textlink="">
          <xdr:nvSpPr>
            <xdr:cNvPr id="4073" name="Object 1001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589813</xdr:row>
          <xdr:rowOff>95250</xdr:rowOff>
        </xdr:from>
        <xdr:to>
          <xdr:col>15880</xdr:col>
          <xdr:colOff>323850</xdr:colOff>
          <xdr:row>589818</xdr:row>
          <xdr:rowOff>47625</xdr:rowOff>
        </xdr:to>
        <xdr:sp macro="" textlink="">
          <xdr:nvSpPr>
            <xdr:cNvPr id="4074" name="Object 1002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655349</xdr:row>
          <xdr:rowOff>95250</xdr:rowOff>
        </xdr:from>
        <xdr:to>
          <xdr:col>15880</xdr:col>
          <xdr:colOff>323850</xdr:colOff>
          <xdr:row>655354</xdr:row>
          <xdr:rowOff>47625</xdr:rowOff>
        </xdr:to>
        <xdr:sp macro="" textlink="">
          <xdr:nvSpPr>
            <xdr:cNvPr id="4075" name="Object 1003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720885</xdr:row>
          <xdr:rowOff>95250</xdr:rowOff>
        </xdr:from>
        <xdr:to>
          <xdr:col>15880</xdr:col>
          <xdr:colOff>323850</xdr:colOff>
          <xdr:row>720890</xdr:row>
          <xdr:rowOff>47625</xdr:rowOff>
        </xdr:to>
        <xdr:sp macro="" textlink="">
          <xdr:nvSpPr>
            <xdr:cNvPr id="4076" name="Object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786421</xdr:row>
          <xdr:rowOff>95250</xdr:rowOff>
        </xdr:from>
        <xdr:to>
          <xdr:col>15880</xdr:col>
          <xdr:colOff>323850</xdr:colOff>
          <xdr:row>786426</xdr:row>
          <xdr:rowOff>47625</xdr:rowOff>
        </xdr:to>
        <xdr:sp macro="" textlink="">
          <xdr:nvSpPr>
            <xdr:cNvPr id="4077" name="Object 1005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851957</xdr:row>
          <xdr:rowOff>95250</xdr:rowOff>
        </xdr:from>
        <xdr:to>
          <xdr:col>15880</xdr:col>
          <xdr:colOff>323850</xdr:colOff>
          <xdr:row>851962</xdr:row>
          <xdr:rowOff>47625</xdr:rowOff>
        </xdr:to>
        <xdr:sp macro="" textlink="">
          <xdr:nvSpPr>
            <xdr:cNvPr id="4078" name="Object 1006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917493</xdr:row>
          <xdr:rowOff>95250</xdr:rowOff>
        </xdr:from>
        <xdr:to>
          <xdr:col>15880</xdr:col>
          <xdr:colOff>323850</xdr:colOff>
          <xdr:row>917498</xdr:row>
          <xdr:rowOff>47625</xdr:rowOff>
        </xdr:to>
        <xdr:sp macro="" textlink="">
          <xdr:nvSpPr>
            <xdr:cNvPr id="4079" name="Object 1007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983029</xdr:row>
          <xdr:rowOff>95250</xdr:rowOff>
        </xdr:from>
        <xdr:to>
          <xdr:col>15880</xdr:col>
          <xdr:colOff>323850</xdr:colOff>
          <xdr:row>983034</xdr:row>
          <xdr:rowOff>47625</xdr:rowOff>
        </xdr:to>
        <xdr:sp macro="" textlink="">
          <xdr:nvSpPr>
            <xdr:cNvPr id="4080" name="Object 1008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10</xdr:row>
          <xdr:rowOff>95250</xdr:rowOff>
        </xdr:from>
        <xdr:to>
          <xdr:col>16136</xdr:col>
          <xdr:colOff>323850</xdr:colOff>
          <xdr:row>15</xdr:row>
          <xdr:rowOff>47625</xdr:rowOff>
        </xdr:to>
        <xdr:sp macro="" textlink="">
          <xdr:nvSpPr>
            <xdr:cNvPr id="4081" name="Object 1009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65525</xdr:row>
          <xdr:rowOff>95250</xdr:rowOff>
        </xdr:from>
        <xdr:to>
          <xdr:col>16136</xdr:col>
          <xdr:colOff>323850</xdr:colOff>
          <xdr:row>65530</xdr:row>
          <xdr:rowOff>47625</xdr:rowOff>
        </xdr:to>
        <xdr:sp macro="" textlink="">
          <xdr:nvSpPr>
            <xdr:cNvPr id="4082" name="Object 1010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131061</xdr:row>
          <xdr:rowOff>95250</xdr:rowOff>
        </xdr:from>
        <xdr:to>
          <xdr:col>16136</xdr:col>
          <xdr:colOff>323850</xdr:colOff>
          <xdr:row>131066</xdr:row>
          <xdr:rowOff>47625</xdr:rowOff>
        </xdr:to>
        <xdr:sp macro="" textlink="">
          <xdr:nvSpPr>
            <xdr:cNvPr id="4083" name="Object 1011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196597</xdr:row>
          <xdr:rowOff>95250</xdr:rowOff>
        </xdr:from>
        <xdr:to>
          <xdr:col>16136</xdr:col>
          <xdr:colOff>323850</xdr:colOff>
          <xdr:row>196602</xdr:row>
          <xdr:rowOff>47625</xdr:rowOff>
        </xdr:to>
        <xdr:sp macro="" textlink="">
          <xdr:nvSpPr>
            <xdr:cNvPr id="4084" name="Object 1012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262133</xdr:row>
          <xdr:rowOff>95250</xdr:rowOff>
        </xdr:from>
        <xdr:to>
          <xdr:col>16136</xdr:col>
          <xdr:colOff>323850</xdr:colOff>
          <xdr:row>262138</xdr:row>
          <xdr:rowOff>47625</xdr:rowOff>
        </xdr:to>
        <xdr:sp macro="" textlink="">
          <xdr:nvSpPr>
            <xdr:cNvPr id="4085" name="Object 1013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327669</xdr:row>
          <xdr:rowOff>95250</xdr:rowOff>
        </xdr:from>
        <xdr:to>
          <xdr:col>16136</xdr:col>
          <xdr:colOff>323850</xdr:colOff>
          <xdr:row>327674</xdr:row>
          <xdr:rowOff>47625</xdr:rowOff>
        </xdr:to>
        <xdr:sp macro="" textlink="">
          <xdr:nvSpPr>
            <xdr:cNvPr id="4086" name="Object 1014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393205</xdr:row>
          <xdr:rowOff>95250</xdr:rowOff>
        </xdr:from>
        <xdr:to>
          <xdr:col>16136</xdr:col>
          <xdr:colOff>323850</xdr:colOff>
          <xdr:row>393210</xdr:row>
          <xdr:rowOff>47625</xdr:rowOff>
        </xdr:to>
        <xdr:sp macro="" textlink="">
          <xdr:nvSpPr>
            <xdr:cNvPr id="4087" name="Object 1015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458741</xdr:row>
          <xdr:rowOff>95250</xdr:rowOff>
        </xdr:from>
        <xdr:to>
          <xdr:col>16136</xdr:col>
          <xdr:colOff>323850</xdr:colOff>
          <xdr:row>458746</xdr:row>
          <xdr:rowOff>47625</xdr:rowOff>
        </xdr:to>
        <xdr:sp macro="" textlink="">
          <xdr:nvSpPr>
            <xdr:cNvPr id="4088" name="Object 1016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524277</xdr:row>
          <xdr:rowOff>95250</xdr:rowOff>
        </xdr:from>
        <xdr:to>
          <xdr:col>16136</xdr:col>
          <xdr:colOff>323850</xdr:colOff>
          <xdr:row>524282</xdr:row>
          <xdr:rowOff>47625</xdr:rowOff>
        </xdr:to>
        <xdr:sp macro="" textlink="">
          <xdr:nvSpPr>
            <xdr:cNvPr id="4089" name="Object 1017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589813</xdr:row>
          <xdr:rowOff>95250</xdr:rowOff>
        </xdr:from>
        <xdr:to>
          <xdr:col>16136</xdr:col>
          <xdr:colOff>323850</xdr:colOff>
          <xdr:row>589818</xdr:row>
          <xdr:rowOff>47625</xdr:rowOff>
        </xdr:to>
        <xdr:sp macro="" textlink="">
          <xdr:nvSpPr>
            <xdr:cNvPr id="4090" name="Object 1018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655349</xdr:row>
          <xdr:rowOff>95250</xdr:rowOff>
        </xdr:from>
        <xdr:to>
          <xdr:col>16136</xdr:col>
          <xdr:colOff>323850</xdr:colOff>
          <xdr:row>655354</xdr:row>
          <xdr:rowOff>47625</xdr:rowOff>
        </xdr:to>
        <xdr:sp macro="" textlink="">
          <xdr:nvSpPr>
            <xdr:cNvPr id="4091" name="Object 1019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720885</xdr:row>
          <xdr:rowOff>95250</xdr:rowOff>
        </xdr:from>
        <xdr:to>
          <xdr:col>16136</xdr:col>
          <xdr:colOff>323850</xdr:colOff>
          <xdr:row>720890</xdr:row>
          <xdr:rowOff>47625</xdr:rowOff>
        </xdr:to>
        <xdr:sp macro="" textlink="">
          <xdr:nvSpPr>
            <xdr:cNvPr id="4092" name="Object 1020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786421</xdr:row>
          <xdr:rowOff>95250</xdr:rowOff>
        </xdr:from>
        <xdr:to>
          <xdr:col>16136</xdr:col>
          <xdr:colOff>323850</xdr:colOff>
          <xdr:row>786426</xdr:row>
          <xdr:rowOff>47625</xdr:rowOff>
        </xdr:to>
        <xdr:sp macro="" textlink="">
          <xdr:nvSpPr>
            <xdr:cNvPr id="4093" name="Object 1021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851957</xdr:row>
          <xdr:rowOff>95250</xdr:rowOff>
        </xdr:from>
        <xdr:to>
          <xdr:col>16136</xdr:col>
          <xdr:colOff>323850</xdr:colOff>
          <xdr:row>851962</xdr:row>
          <xdr:rowOff>47625</xdr:rowOff>
        </xdr:to>
        <xdr:sp macro="" textlink="">
          <xdr:nvSpPr>
            <xdr:cNvPr id="4094" name="Object 1022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917493</xdr:row>
          <xdr:rowOff>95250</xdr:rowOff>
        </xdr:from>
        <xdr:to>
          <xdr:col>16136</xdr:col>
          <xdr:colOff>323850</xdr:colOff>
          <xdr:row>917498</xdr:row>
          <xdr:rowOff>47625</xdr:rowOff>
        </xdr:to>
        <xdr:sp macro="" textlink="">
          <xdr:nvSpPr>
            <xdr:cNvPr id="4095" name="Object 1023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983029</xdr:row>
          <xdr:rowOff>95250</xdr:rowOff>
        </xdr:from>
        <xdr:to>
          <xdr:col>16136</xdr:col>
          <xdr:colOff>323850</xdr:colOff>
          <xdr:row>983034</xdr:row>
          <xdr:rowOff>47625</xdr:rowOff>
        </xdr:to>
        <xdr:sp macro="" textlink="">
          <xdr:nvSpPr>
            <xdr:cNvPr id="4096" name="Object 1024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400050</xdr:colOff>
      <xdr:row>0</xdr:row>
      <xdr:rowOff>123825</xdr:rowOff>
    </xdr:from>
    <xdr:to>
      <xdr:col>21</xdr:col>
      <xdr:colOff>438150</xdr:colOff>
      <xdr:row>31</xdr:row>
      <xdr:rowOff>161925</xdr:rowOff>
    </xdr:to>
    <xdr:pic>
      <xdr:nvPicPr>
        <xdr:cNvPr id="1027" name="Imagem 102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41" t="8890" r="30928" b="18323"/>
        <a:stretch/>
      </xdr:blipFill>
      <xdr:spPr>
        <a:xfrm>
          <a:off x="7277100" y="123825"/>
          <a:ext cx="6267450" cy="623887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0</xdr:row>
      <xdr:rowOff>38100</xdr:rowOff>
    </xdr:from>
    <xdr:to>
      <xdr:col>8</xdr:col>
      <xdr:colOff>428625</xdr:colOff>
      <xdr:row>4</xdr:row>
      <xdr:rowOff>123825</xdr:rowOff>
    </xdr:to>
    <xdr:pic>
      <xdr:nvPicPr>
        <xdr:cNvPr id="1028" name="Imagem 1027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8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4</xdr:col>
      <xdr:colOff>428624</xdr:colOff>
      <xdr:row>4</xdr:row>
      <xdr:rowOff>104776</xdr:rowOff>
    </xdr:to>
    <xdr:pic>
      <xdr:nvPicPr>
        <xdr:cNvPr id="1029" name="Imagem 1028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10</xdr:row>
          <xdr:rowOff>28575</xdr:rowOff>
        </xdr:from>
        <xdr:to>
          <xdr:col>8</xdr:col>
          <xdr:colOff>742950</xdr:colOff>
          <xdr:row>16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257175</xdr:colOff>
      <xdr:row>0</xdr:row>
      <xdr:rowOff>161925</xdr:rowOff>
    </xdr:from>
    <xdr:to>
      <xdr:col>22</xdr:col>
      <xdr:colOff>190500</xdr:colOff>
      <xdr:row>40</xdr:row>
      <xdr:rowOff>152400</xdr:rowOff>
    </xdr:to>
    <xdr:pic>
      <xdr:nvPicPr>
        <xdr:cNvPr id="3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812" t="9000" r="28500" b="4444"/>
        <a:stretch>
          <a:fillRect/>
        </a:stretch>
      </xdr:blipFill>
      <xdr:spPr bwMode="auto">
        <a:xfrm>
          <a:off x="7372350" y="161925"/>
          <a:ext cx="6029325" cy="76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0</xdr:row>
      <xdr:rowOff>19050</xdr:rowOff>
    </xdr:from>
    <xdr:to>
      <xdr:col>3</xdr:col>
      <xdr:colOff>234225</xdr:colOff>
      <xdr:row>3</xdr:row>
      <xdr:rowOff>167550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381000</xdr:colOff>
      <xdr:row>4</xdr:row>
      <xdr:rowOff>85725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0</xdr:row>
      <xdr:rowOff>19050</xdr:rowOff>
    </xdr:from>
    <xdr:to>
      <xdr:col>4</xdr:col>
      <xdr:colOff>695325</xdr:colOff>
      <xdr:row>4</xdr:row>
      <xdr:rowOff>95250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905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66675</xdr:rowOff>
    </xdr:from>
    <xdr:to>
      <xdr:col>0</xdr:col>
      <xdr:colOff>1019174</xdr:colOff>
      <xdr:row>4</xdr:row>
      <xdr:rowOff>95251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38100</xdr:colOff>
      <xdr:row>1</xdr:row>
      <xdr:rowOff>171450</xdr:rowOff>
    </xdr:from>
    <xdr:to>
      <xdr:col>65</xdr:col>
      <xdr:colOff>0</xdr:colOff>
      <xdr:row>6</xdr:row>
      <xdr:rowOff>19050</xdr:rowOff>
    </xdr:to>
    <xdr:pic>
      <xdr:nvPicPr>
        <xdr:cNvPr id="4" name="Imagem 3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371475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</xdr:row>
      <xdr:rowOff>76200</xdr:rowOff>
    </xdr:from>
    <xdr:to>
      <xdr:col>0</xdr:col>
      <xdr:colOff>900975</xdr:colOff>
      <xdr:row>6</xdr:row>
      <xdr:rowOff>24675</xdr:rowOff>
    </xdr:to>
    <xdr:pic>
      <xdr:nvPicPr>
        <xdr:cNvPr id="5" name="Imagem 4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953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777150</xdr:colOff>
      <xdr:row>4</xdr:row>
      <xdr:rowOff>167550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</xdr:row>
      <xdr:rowOff>104775</xdr:rowOff>
    </xdr:from>
    <xdr:to>
      <xdr:col>4</xdr:col>
      <xdr:colOff>9525</xdr:colOff>
      <xdr:row>5</xdr:row>
      <xdr:rowOff>104775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95275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oleObject" Target="../embeddings/oleObject16.bin"/><Relationship Id="rId170" Type="http://schemas.openxmlformats.org/officeDocument/2006/relationships/oleObject" Target="../embeddings/oleObject165.bin"/><Relationship Id="rId836" Type="http://schemas.openxmlformats.org/officeDocument/2006/relationships/oleObject" Target="../embeddings/oleObject831.bin"/><Relationship Id="rId1021" Type="http://schemas.openxmlformats.org/officeDocument/2006/relationships/oleObject" Target="../embeddings/oleObject1016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903" Type="http://schemas.openxmlformats.org/officeDocument/2006/relationships/oleObject" Target="../embeddings/oleObject898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987" Type="http://schemas.openxmlformats.org/officeDocument/2006/relationships/oleObject" Target="../embeddings/oleObject982.bin"/><Relationship Id="rId181" Type="http://schemas.openxmlformats.org/officeDocument/2006/relationships/oleObject" Target="../embeddings/oleObject176.bin"/><Relationship Id="rId402" Type="http://schemas.openxmlformats.org/officeDocument/2006/relationships/oleObject" Target="../embeddings/oleObject397.bin"/><Relationship Id="rId847" Type="http://schemas.openxmlformats.org/officeDocument/2006/relationships/oleObject" Target="../embeddings/oleObject842.bin"/><Relationship Id="rId279" Type="http://schemas.openxmlformats.org/officeDocument/2006/relationships/oleObject" Target="../embeddings/oleObject274.bin"/><Relationship Id="rId486" Type="http://schemas.openxmlformats.org/officeDocument/2006/relationships/oleObject" Target="../embeddings/oleObject481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914" Type="http://schemas.openxmlformats.org/officeDocument/2006/relationships/oleObject" Target="../embeddings/oleObject90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346" Type="http://schemas.openxmlformats.org/officeDocument/2006/relationships/oleObject" Target="../embeddings/oleObject341.bin"/><Relationship Id="rId553" Type="http://schemas.openxmlformats.org/officeDocument/2006/relationships/oleObject" Target="../embeddings/oleObject548.bin"/><Relationship Id="rId760" Type="http://schemas.openxmlformats.org/officeDocument/2006/relationships/oleObject" Target="../embeddings/oleObject755.bin"/><Relationship Id="rId998" Type="http://schemas.openxmlformats.org/officeDocument/2006/relationships/oleObject" Target="../embeddings/oleObject993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858" Type="http://schemas.openxmlformats.org/officeDocument/2006/relationships/oleObject" Target="../embeddings/oleObject853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718" Type="http://schemas.openxmlformats.org/officeDocument/2006/relationships/oleObject" Target="../embeddings/oleObject713.bin"/><Relationship Id="rId925" Type="http://schemas.openxmlformats.org/officeDocument/2006/relationships/oleObject" Target="../embeddings/oleObject92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217" Type="http://schemas.openxmlformats.org/officeDocument/2006/relationships/oleObject" Target="../embeddings/oleObject212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869" Type="http://schemas.openxmlformats.org/officeDocument/2006/relationships/oleObject" Target="../embeddings/oleObject864.bin"/><Relationship Id="rId424" Type="http://schemas.openxmlformats.org/officeDocument/2006/relationships/oleObject" Target="../embeddings/oleObject419.bin"/><Relationship Id="rId631" Type="http://schemas.openxmlformats.org/officeDocument/2006/relationships/oleObject" Target="../embeddings/oleObject626.bin"/><Relationship Id="rId729" Type="http://schemas.openxmlformats.org/officeDocument/2006/relationships/oleObject" Target="../embeddings/oleObject724.bin"/><Relationship Id="rId270" Type="http://schemas.openxmlformats.org/officeDocument/2006/relationships/oleObject" Target="../embeddings/oleObject265.bin"/><Relationship Id="rId936" Type="http://schemas.openxmlformats.org/officeDocument/2006/relationships/oleObject" Target="../embeddings/oleObject931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82" Type="http://schemas.openxmlformats.org/officeDocument/2006/relationships/oleObject" Target="../embeddings/oleObject77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642" Type="http://schemas.openxmlformats.org/officeDocument/2006/relationships/oleObject" Target="../embeddings/oleObject637.bin"/><Relationship Id="rId281" Type="http://schemas.openxmlformats.org/officeDocument/2006/relationships/oleObject" Target="../embeddings/oleObject276.bin"/><Relationship Id="rId502" Type="http://schemas.openxmlformats.org/officeDocument/2006/relationships/oleObject" Target="../embeddings/oleObject497.bin"/><Relationship Id="rId947" Type="http://schemas.openxmlformats.org/officeDocument/2006/relationships/oleObject" Target="../embeddings/oleObject942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86" Type="http://schemas.openxmlformats.org/officeDocument/2006/relationships/oleObject" Target="../embeddings/oleObject581.bin"/><Relationship Id="rId793" Type="http://schemas.openxmlformats.org/officeDocument/2006/relationships/oleObject" Target="../embeddings/oleObject788.bin"/><Relationship Id="rId807" Type="http://schemas.openxmlformats.org/officeDocument/2006/relationships/oleObject" Target="../embeddings/oleObject802.bin"/><Relationship Id="rId7" Type="http://schemas.openxmlformats.org/officeDocument/2006/relationships/image" Target="../media/image4.emf"/><Relationship Id="rId239" Type="http://schemas.openxmlformats.org/officeDocument/2006/relationships/oleObject" Target="../embeddings/oleObject234.bin"/><Relationship Id="rId446" Type="http://schemas.openxmlformats.org/officeDocument/2006/relationships/oleObject" Target="../embeddings/oleObject441.bin"/><Relationship Id="rId653" Type="http://schemas.openxmlformats.org/officeDocument/2006/relationships/oleObject" Target="../embeddings/oleObject648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860" Type="http://schemas.openxmlformats.org/officeDocument/2006/relationships/oleObject" Target="../embeddings/oleObject855.bin"/><Relationship Id="rId958" Type="http://schemas.openxmlformats.org/officeDocument/2006/relationships/oleObject" Target="../embeddings/oleObject953.bin"/><Relationship Id="rId87" Type="http://schemas.openxmlformats.org/officeDocument/2006/relationships/oleObject" Target="../embeddings/oleObject82.bin"/><Relationship Id="rId513" Type="http://schemas.openxmlformats.org/officeDocument/2006/relationships/oleObject" Target="../embeddings/oleObject508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818" Type="http://schemas.openxmlformats.org/officeDocument/2006/relationships/oleObject" Target="../embeddings/oleObject813.bin"/><Relationship Id="rId152" Type="http://schemas.openxmlformats.org/officeDocument/2006/relationships/oleObject" Target="../embeddings/oleObject147.bin"/><Relationship Id="rId457" Type="http://schemas.openxmlformats.org/officeDocument/2006/relationships/oleObject" Target="../embeddings/oleObject452.bin"/><Relationship Id="rId1003" Type="http://schemas.openxmlformats.org/officeDocument/2006/relationships/oleObject" Target="../embeddings/oleObject998.bin"/><Relationship Id="rId664" Type="http://schemas.openxmlformats.org/officeDocument/2006/relationships/oleObject" Target="../embeddings/oleObject659.bin"/><Relationship Id="rId871" Type="http://schemas.openxmlformats.org/officeDocument/2006/relationships/oleObject" Target="../embeddings/oleObject866.bin"/><Relationship Id="rId969" Type="http://schemas.openxmlformats.org/officeDocument/2006/relationships/oleObject" Target="../embeddings/oleObject964.bin"/><Relationship Id="rId14" Type="http://schemas.openxmlformats.org/officeDocument/2006/relationships/oleObject" Target="../embeddings/oleObject9.bin"/><Relationship Id="rId317" Type="http://schemas.openxmlformats.org/officeDocument/2006/relationships/oleObject" Target="../embeddings/oleObject312.bin"/><Relationship Id="rId524" Type="http://schemas.openxmlformats.org/officeDocument/2006/relationships/oleObject" Target="../embeddings/oleObject519.bin"/><Relationship Id="rId731" Type="http://schemas.openxmlformats.org/officeDocument/2006/relationships/oleObject" Target="../embeddings/oleObject726.bin"/><Relationship Id="rId98" Type="http://schemas.openxmlformats.org/officeDocument/2006/relationships/oleObject" Target="../embeddings/oleObject93.bin"/><Relationship Id="rId163" Type="http://schemas.openxmlformats.org/officeDocument/2006/relationships/oleObject" Target="../embeddings/oleObject158.bin"/><Relationship Id="rId370" Type="http://schemas.openxmlformats.org/officeDocument/2006/relationships/oleObject" Target="../embeddings/oleObject365.bin"/><Relationship Id="rId829" Type="http://schemas.openxmlformats.org/officeDocument/2006/relationships/oleObject" Target="../embeddings/oleObject824.bin"/><Relationship Id="rId1014" Type="http://schemas.openxmlformats.org/officeDocument/2006/relationships/oleObject" Target="../embeddings/oleObject1009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882" Type="http://schemas.openxmlformats.org/officeDocument/2006/relationships/oleObject" Target="../embeddings/oleObject877.bin"/><Relationship Id="rId25" Type="http://schemas.openxmlformats.org/officeDocument/2006/relationships/oleObject" Target="../embeddings/oleObject20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742" Type="http://schemas.openxmlformats.org/officeDocument/2006/relationships/oleObject" Target="../embeddings/oleObject73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1025" Type="http://schemas.openxmlformats.org/officeDocument/2006/relationships/oleObject" Target="../embeddings/oleObject1020.bin"/><Relationship Id="rId241" Type="http://schemas.openxmlformats.org/officeDocument/2006/relationships/oleObject" Target="../embeddings/oleObject236.bin"/><Relationship Id="rId479" Type="http://schemas.openxmlformats.org/officeDocument/2006/relationships/oleObject" Target="../embeddings/oleObject474.bin"/><Relationship Id="rId686" Type="http://schemas.openxmlformats.org/officeDocument/2006/relationships/oleObject" Target="../embeddings/oleObject681.bin"/><Relationship Id="rId893" Type="http://schemas.openxmlformats.org/officeDocument/2006/relationships/oleObject" Target="../embeddings/oleObject888.bin"/><Relationship Id="rId907" Type="http://schemas.openxmlformats.org/officeDocument/2006/relationships/oleObject" Target="../embeddings/oleObject902.bin"/><Relationship Id="rId36" Type="http://schemas.openxmlformats.org/officeDocument/2006/relationships/oleObject" Target="../embeddings/oleObject31.bin"/><Relationship Id="rId339" Type="http://schemas.openxmlformats.org/officeDocument/2006/relationships/oleObject" Target="../embeddings/oleObject334.bin"/><Relationship Id="rId546" Type="http://schemas.openxmlformats.org/officeDocument/2006/relationships/oleObject" Target="../embeddings/oleObject541.bin"/><Relationship Id="rId753" Type="http://schemas.openxmlformats.org/officeDocument/2006/relationships/oleObject" Target="../embeddings/oleObject748.bin"/><Relationship Id="rId101" Type="http://schemas.openxmlformats.org/officeDocument/2006/relationships/oleObject" Target="../embeddings/oleObject96.bin"/><Relationship Id="rId185" Type="http://schemas.openxmlformats.org/officeDocument/2006/relationships/oleObject" Target="../embeddings/oleObject180.bin"/><Relationship Id="rId406" Type="http://schemas.openxmlformats.org/officeDocument/2006/relationships/oleObject" Target="../embeddings/oleObject401.bin"/><Relationship Id="rId960" Type="http://schemas.openxmlformats.org/officeDocument/2006/relationships/oleObject" Target="../embeddings/oleObject955.bin"/><Relationship Id="rId392" Type="http://schemas.openxmlformats.org/officeDocument/2006/relationships/oleObject" Target="../embeddings/oleObject387.bin"/><Relationship Id="rId613" Type="http://schemas.openxmlformats.org/officeDocument/2006/relationships/oleObject" Target="../embeddings/oleObject608.bin"/><Relationship Id="rId697" Type="http://schemas.openxmlformats.org/officeDocument/2006/relationships/oleObject" Target="../embeddings/oleObject692.bin"/><Relationship Id="rId820" Type="http://schemas.openxmlformats.org/officeDocument/2006/relationships/oleObject" Target="../embeddings/oleObject815.bin"/><Relationship Id="rId918" Type="http://schemas.openxmlformats.org/officeDocument/2006/relationships/oleObject" Target="../embeddings/oleObject913.bin"/><Relationship Id="rId252" Type="http://schemas.openxmlformats.org/officeDocument/2006/relationships/oleObject" Target="../embeddings/oleObject247.bin"/><Relationship Id="rId47" Type="http://schemas.openxmlformats.org/officeDocument/2006/relationships/oleObject" Target="../embeddings/oleObject42.bin"/><Relationship Id="rId112" Type="http://schemas.openxmlformats.org/officeDocument/2006/relationships/oleObject" Target="../embeddings/oleObject107.bin"/><Relationship Id="rId557" Type="http://schemas.openxmlformats.org/officeDocument/2006/relationships/oleObject" Target="../embeddings/oleObject552.bin"/><Relationship Id="rId764" Type="http://schemas.openxmlformats.org/officeDocument/2006/relationships/oleObject" Target="../embeddings/oleObject759.bin"/><Relationship Id="rId971" Type="http://schemas.openxmlformats.org/officeDocument/2006/relationships/oleObject" Target="../embeddings/oleObject966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624" Type="http://schemas.openxmlformats.org/officeDocument/2006/relationships/oleObject" Target="../embeddings/oleObject619.bin"/><Relationship Id="rId831" Type="http://schemas.openxmlformats.org/officeDocument/2006/relationships/oleObject" Target="../embeddings/oleObject826.bin"/><Relationship Id="rId263" Type="http://schemas.openxmlformats.org/officeDocument/2006/relationships/oleObject" Target="../embeddings/oleObject258.bin"/><Relationship Id="rId470" Type="http://schemas.openxmlformats.org/officeDocument/2006/relationships/oleObject" Target="../embeddings/oleObject465.bin"/><Relationship Id="rId929" Type="http://schemas.openxmlformats.org/officeDocument/2006/relationships/oleObject" Target="../embeddings/oleObject924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75" Type="http://schemas.openxmlformats.org/officeDocument/2006/relationships/oleObject" Target="../embeddings/oleObject770.bin"/><Relationship Id="rId982" Type="http://schemas.openxmlformats.org/officeDocument/2006/relationships/oleObject" Target="../embeddings/oleObject97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842" Type="http://schemas.openxmlformats.org/officeDocument/2006/relationships/oleObject" Target="../embeddings/oleObject83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79" Type="http://schemas.openxmlformats.org/officeDocument/2006/relationships/oleObject" Target="../embeddings/oleObject574.bin"/><Relationship Id="rId786" Type="http://schemas.openxmlformats.org/officeDocument/2006/relationships/oleObject" Target="../embeddings/oleObject781.bin"/><Relationship Id="rId993" Type="http://schemas.openxmlformats.org/officeDocument/2006/relationships/oleObject" Target="../embeddings/oleObject988.bin"/><Relationship Id="rId341" Type="http://schemas.openxmlformats.org/officeDocument/2006/relationships/oleObject" Target="../embeddings/oleObject336.bin"/><Relationship Id="rId439" Type="http://schemas.openxmlformats.org/officeDocument/2006/relationships/oleObject" Target="../embeddings/oleObject434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85" Type="http://schemas.openxmlformats.org/officeDocument/2006/relationships/oleObject" Target="../embeddings/oleObject280.bin"/><Relationship Id="rId506" Type="http://schemas.openxmlformats.org/officeDocument/2006/relationships/oleObject" Target="../embeddings/oleObject501.bin"/><Relationship Id="rId853" Type="http://schemas.openxmlformats.org/officeDocument/2006/relationships/oleObject" Target="../embeddings/oleObject848.bin"/><Relationship Id="rId492" Type="http://schemas.openxmlformats.org/officeDocument/2006/relationships/oleObject" Target="../embeddings/oleObject487.bin"/><Relationship Id="rId713" Type="http://schemas.openxmlformats.org/officeDocument/2006/relationships/oleObject" Target="../embeddings/oleObject708.bin"/><Relationship Id="rId797" Type="http://schemas.openxmlformats.org/officeDocument/2006/relationships/oleObject" Target="../embeddings/oleObject792.bin"/><Relationship Id="rId920" Type="http://schemas.openxmlformats.org/officeDocument/2006/relationships/oleObject" Target="../embeddings/oleObject915.bin"/><Relationship Id="rId145" Type="http://schemas.openxmlformats.org/officeDocument/2006/relationships/oleObject" Target="../embeddings/oleObject140.bin"/><Relationship Id="rId352" Type="http://schemas.openxmlformats.org/officeDocument/2006/relationships/oleObject" Target="../embeddings/oleObject347.bin"/><Relationship Id="rId212" Type="http://schemas.openxmlformats.org/officeDocument/2006/relationships/oleObject" Target="../embeddings/oleObject207.bin"/><Relationship Id="rId657" Type="http://schemas.openxmlformats.org/officeDocument/2006/relationships/oleObject" Target="../embeddings/oleObject652.bin"/><Relationship Id="rId864" Type="http://schemas.openxmlformats.org/officeDocument/2006/relationships/oleObject" Target="../embeddings/oleObject859.bin"/><Relationship Id="rId296" Type="http://schemas.openxmlformats.org/officeDocument/2006/relationships/oleObject" Target="../embeddings/oleObject291.bin"/><Relationship Id="rId517" Type="http://schemas.openxmlformats.org/officeDocument/2006/relationships/oleObject" Target="../embeddings/oleObject512.bin"/><Relationship Id="rId724" Type="http://schemas.openxmlformats.org/officeDocument/2006/relationships/oleObject" Target="../embeddings/oleObject719.bin"/><Relationship Id="rId931" Type="http://schemas.openxmlformats.org/officeDocument/2006/relationships/oleObject" Target="../embeddings/oleObject926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363" Type="http://schemas.openxmlformats.org/officeDocument/2006/relationships/oleObject" Target="../embeddings/oleObject358.bin"/><Relationship Id="rId570" Type="http://schemas.openxmlformats.org/officeDocument/2006/relationships/oleObject" Target="../embeddings/oleObject565.bin"/><Relationship Id="rId1007" Type="http://schemas.openxmlformats.org/officeDocument/2006/relationships/oleObject" Target="../embeddings/oleObject1002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875" Type="http://schemas.openxmlformats.org/officeDocument/2006/relationships/oleObject" Target="../embeddings/oleObject870.bin"/><Relationship Id="rId18" Type="http://schemas.openxmlformats.org/officeDocument/2006/relationships/oleObject" Target="../embeddings/oleObject13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942" Type="http://schemas.openxmlformats.org/officeDocument/2006/relationships/oleObject" Target="../embeddings/oleObject937.bin"/><Relationship Id="rId167" Type="http://schemas.openxmlformats.org/officeDocument/2006/relationships/oleObject" Target="../embeddings/oleObject162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1018" Type="http://schemas.openxmlformats.org/officeDocument/2006/relationships/oleObject" Target="../embeddings/oleObject1013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79" Type="http://schemas.openxmlformats.org/officeDocument/2006/relationships/oleObject" Target="../embeddings/oleObject674.bin"/><Relationship Id="rId802" Type="http://schemas.openxmlformats.org/officeDocument/2006/relationships/oleObject" Target="../embeddings/oleObject797.bin"/><Relationship Id="rId886" Type="http://schemas.openxmlformats.org/officeDocument/2006/relationships/oleObject" Target="../embeddings/oleObject881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4.bin"/><Relationship Id="rId441" Type="http://schemas.openxmlformats.org/officeDocument/2006/relationships/oleObject" Target="../embeddings/oleObject436.bin"/><Relationship Id="rId539" Type="http://schemas.openxmlformats.org/officeDocument/2006/relationships/oleObject" Target="../embeddings/oleObject534.bin"/><Relationship Id="rId746" Type="http://schemas.openxmlformats.org/officeDocument/2006/relationships/oleObject" Target="../embeddings/oleObject74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953" Type="http://schemas.openxmlformats.org/officeDocument/2006/relationships/oleObject" Target="../embeddings/oleObject948.bin"/><Relationship Id="rId1029" Type="http://schemas.openxmlformats.org/officeDocument/2006/relationships/oleObject" Target="../embeddings/oleObject1024.bin"/><Relationship Id="rId82" Type="http://schemas.openxmlformats.org/officeDocument/2006/relationships/oleObject" Target="../embeddings/oleObject77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813" Type="http://schemas.openxmlformats.org/officeDocument/2006/relationships/oleObject" Target="../embeddings/oleObject808.bin"/><Relationship Id="rId245" Type="http://schemas.openxmlformats.org/officeDocument/2006/relationships/oleObject" Target="../embeddings/oleObject240.bin"/><Relationship Id="rId452" Type="http://schemas.openxmlformats.org/officeDocument/2006/relationships/oleObject" Target="../embeddings/oleObject447.bin"/><Relationship Id="rId897" Type="http://schemas.openxmlformats.org/officeDocument/2006/relationships/oleObject" Target="../embeddings/oleObject892.bin"/><Relationship Id="rId105" Type="http://schemas.openxmlformats.org/officeDocument/2006/relationships/oleObject" Target="../embeddings/oleObject100.bin"/><Relationship Id="rId312" Type="http://schemas.openxmlformats.org/officeDocument/2006/relationships/oleObject" Target="../embeddings/oleObject307.bin"/><Relationship Id="rId757" Type="http://schemas.openxmlformats.org/officeDocument/2006/relationships/oleObject" Target="../embeddings/oleObject752.bin"/><Relationship Id="rId964" Type="http://schemas.openxmlformats.org/officeDocument/2006/relationships/oleObject" Target="../embeddings/oleObject959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617" Type="http://schemas.openxmlformats.org/officeDocument/2006/relationships/oleObject" Target="../embeddings/oleObject612.bin"/><Relationship Id="rId824" Type="http://schemas.openxmlformats.org/officeDocument/2006/relationships/oleObject" Target="../embeddings/oleObject819.bin"/><Relationship Id="rId256" Type="http://schemas.openxmlformats.org/officeDocument/2006/relationships/oleObject" Target="../embeddings/oleObject251.bin"/><Relationship Id="rId463" Type="http://schemas.openxmlformats.org/officeDocument/2006/relationships/oleObject" Target="../embeddings/oleObject458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68" Type="http://schemas.openxmlformats.org/officeDocument/2006/relationships/oleObject" Target="../embeddings/oleObject763.bin"/><Relationship Id="rId975" Type="http://schemas.openxmlformats.org/officeDocument/2006/relationships/oleObject" Target="../embeddings/oleObject970.bin"/><Relationship Id="rId20" Type="http://schemas.openxmlformats.org/officeDocument/2006/relationships/oleObject" Target="../embeddings/oleObject15.bin"/><Relationship Id="rId628" Type="http://schemas.openxmlformats.org/officeDocument/2006/relationships/oleObject" Target="../embeddings/oleObject623.bin"/><Relationship Id="rId835" Type="http://schemas.openxmlformats.org/officeDocument/2006/relationships/oleObject" Target="../embeddings/oleObject830.bin"/><Relationship Id="rId267" Type="http://schemas.openxmlformats.org/officeDocument/2006/relationships/oleObject" Target="../embeddings/oleObject262.bin"/><Relationship Id="rId474" Type="http://schemas.openxmlformats.org/officeDocument/2006/relationships/oleObject" Target="../embeddings/oleObject469.bin"/><Relationship Id="rId1020" Type="http://schemas.openxmlformats.org/officeDocument/2006/relationships/oleObject" Target="../embeddings/oleObject1015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79" Type="http://schemas.openxmlformats.org/officeDocument/2006/relationships/oleObject" Target="../embeddings/oleObject774.bin"/><Relationship Id="rId902" Type="http://schemas.openxmlformats.org/officeDocument/2006/relationships/oleObject" Target="../embeddings/oleObject897.bin"/><Relationship Id="rId986" Type="http://schemas.openxmlformats.org/officeDocument/2006/relationships/oleObject" Target="../embeddings/oleObject981.bin"/><Relationship Id="rId31" Type="http://schemas.openxmlformats.org/officeDocument/2006/relationships/oleObject" Target="../embeddings/oleObject26.bin"/><Relationship Id="rId334" Type="http://schemas.openxmlformats.org/officeDocument/2006/relationships/oleObject" Target="../embeddings/oleObject329.bin"/><Relationship Id="rId541" Type="http://schemas.openxmlformats.org/officeDocument/2006/relationships/oleObject" Target="../embeddings/oleObject536.bin"/><Relationship Id="rId639" Type="http://schemas.openxmlformats.org/officeDocument/2006/relationships/oleObject" Target="../embeddings/oleObject634.bin"/><Relationship Id="rId180" Type="http://schemas.openxmlformats.org/officeDocument/2006/relationships/oleObject" Target="../embeddings/oleObject175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846" Type="http://schemas.openxmlformats.org/officeDocument/2006/relationships/oleObject" Target="../embeddings/oleObject841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913" Type="http://schemas.openxmlformats.org/officeDocument/2006/relationships/oleObject" Target="../embeddings/oleObject908.bin"/><Relationship Id="rId42" Type="http://schemas.openxmlformats.org/officeDocument/2006/relationships/oleObject" Target="../embeddings/oleObject37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552" Type="http://schemas.openxmlformats.org/officeDocument/2006/relationships/oleObject" Target="../embeddings/oleObject547.bin"/><Relationship Id="rId997" Type="http://schemas.openxmlformats.org/officeDocument/2006/relationships/oleObject" Target="../embeddings/oleObject99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412" Type="http://schemas.openxmlformats.org/officeDocument/2006/relationships/oleObject" Target="../embeddings/oleObject407.bin"/><Relationship Id="rId857" Type="http://schemas.openxmlformats.org/officeDocument/2006/relationships/oleObject" Target="../embeddings/oleObject852.bin"/><Relationship Id="rId289" Type="http://schemas.openxmlformats.org/officeDocument/2006/relationships/oleObject" Target="../embeddings/oleObject284.bin"/><Relationship Id="rId496" Type="http://schemas.openxmlformats.org/officeDocument/2006/relationships/oleObject" Target="../embeddings/oleObject491.bin"/><Relationship Id="rId717" Type="http://schemas.openxmlformats.org/officeDocument/2006/relationships/oleObject" Target="../embeddings/oleObject712.bin"/><Relationship Id="rId924" Type="http://schemas.openxmlformats.org/officeDocument/2006/relationships/oleObject" Target="../embeddings/oleObject919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56" Type="http://schemas.openxmlformats.org/officeDocument/2006/relationships/oleObject" Target="../embeddings/oleObject351.bin"/><Relationship Id="rId563" Type="http://schemas.openxmlformats.org/officeDocument/2006/relationships/oleObject" Target="../embeddings/oleObject558.bin"/><Relationship Id="rId770" Type="http://schemas.openxmlformats.org/officeDocument/2006/relationships/oleObject" Target="../embeddings/oleObject76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868" Type="http://schemas.openxmlformats.org/officeDocument/2006/relationships/oleObject" Target="../embeddings/oleObject863.bin"/><Relationship Id="rId630" Type="http://schemas.openxmlformats.org/officeDocument/2006/relationships/oleObject" Target="../embeddings/oleObject625.bin"/><Relationship Id="rId728" Type="http://schemas.openxmlformats.org/officeDocument/2006/relationships/oleObject" Target="../embeddings/oleObject723.bin"/><Relationship Id="rId935" Type="http://schemas.openxmlformats.org/officeDocument/2006/relationships/oleObject" Target="../embeddings/oleObject930.bin"/><Relationship Id="rId64" Type="http://schemas.openxmlformats.org/officeDocument/2006/relationships/oleObject" Target="../embeddings/oleObject59.bin"/><Relationship Id="rId367" Type="http://schemas.openxmlformats.org/officeDocument/2006/relationships/oleObject" Target="../embeddings/oleObject362.bin"/><Relationship Id="rId574" Type="http://schemas.openxmlformats.org/officeDocument/2006/relationships/oleObject" Target="../embeddings/oleObject569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879" Type="http://schemas.openxmlformats.org/officeDocument/2006/relationships/oleObject" Target="../embeddings/oleObject874.bin"/><Relationship Id="rId434" Type="http://schemas.openxmlformats.org/officeDocument/2006/relationships/oleObject" Target="../embeddings/oleObject429.bin"/><Relationship Id="rId641" Type="http://schemas.openxmlformats.org/officeDocument/2006/relationships/oleObject" Target="../embeddings/oleObject636.bin"/><Relationship Id="rId739" Type="http://schemas.openxmlformats.org/officeDocument/2006/relationships/oleObject" Target="../embeddings/oleObject734.bin"/><Relationship Id="rId280" Type="http://schemas.openxmlformats.org/officeDocument/2006/relationships/oleObject" Target="../embeddings/oleObject275.bin"/><Relationship Id="rId501" Type="http://schemas.openxmlformats.org/officeDocument/2006/relationships/oleObject" Target="../embeddings/oleObject496.bin"/><Relationship Id="rId946" Type="http://schemas.openxmlformats.org/officeDocument/2006/relationships/oleObject" Target="../embeddings/oleObject941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378" Type="http://schemas.openxmlformats.org/officeDocument/2006/relationships/oleObject" Target="../embeddings/oleObject373.bin"/><Relationship Id="rId585" Type="http://schemas.openxmlformats.org/officeDocument/2006/relationships/oleObject" Target="../embeddings/oleObject580.bin"/><Relationship Id="rId792" Type="http://schemas.openxmlformats.org/officeDocument/2006/relationships/oleObject" Target="../embeddings/oleObject787.bin"/><Relationship Id="rId806" Type="http://schemas.openxmlformats.org/officeDocument/2006/relationships/oleObject" Target="../embeddings/oleObject801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512" Type="http://schemas.openxmlformats.org/officeDocument/2006/relationships/oleObject" Target="../embeddings/oleObject507.bin"/><Relationship Id="rId957" Type="http://schemas.openxmlformats.org/officeDocument/2006/relationships/oleObject" Target="../embeddings/oleObject952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96" Type="http://schemas.openxmlformats.org/officeDocument/2006/relationships/oleObject" Target="../embeddings/oleObject591.bin"/><Relationship Id="rId817" Type="http://schemas.openxmlformats.org/officeDocument/2006/relationships/oleObject" Target="../embeddings/oleObject812.bin"/><Relationship Id="rId1002" Type="http://schemas.openxmlformats.org/officeDocument/2006/relationships/oleObject" Target="../embeddings/oleObject997.bin"/><Relationship Id="rId249" Type="http://schemas.openxmlformats.org/officeDocument/2006/relationships/oleObject" Target="../embeddings/oleObject244.bin"/><Relationship Id="rId456" Type="http://schemas.openxmlformats.org/officeDocument/2006/relationships/oleObject" Target="../embeddings/oleObject451.bin"/><Relationship Id="rId663" Type="http://schemas.openxmlformats.org/officeDocument/2006/relationships/oleObject" Target="../embeddings/oleObject658.bin"/><Relationship Id="rId870" Type="http://schemas.openxmlformats.org/officeDocument/2006/relationships/oleObject" Target="../embeddings/oleObject865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968" Type="http://schemas.openxmlformats.org/officeDocument/2006/relationships/oleObject" Target="../embeddings/oleObject963.bin"/><Relationship Id="rId97" Type="http://schemas.openxmlformats.org/officeDocument/2006/relationships/oleObject" Target="../embeddings/oleObject92.bin"/><Relationship Id="rId730" Type="http://schemas.openxmlformats.org/officeDocument/2006/relationships/oleObject" Target="../embeddings/oleObject725.bin"/><Relationship Id="rId828" Type="http://schemas.openxmlformats.org/officeDocument/2006/relationships/oleObject" Target="../embeddings/oleObject823.bin"/><Relationship Id="rId1013" Type="http://schemas.openxmlformats.org/officeDocument/2006/relationships/oleObject" Target="../embeddings/oleObject1008.bin"/><Relationship Id="rId162" Type="http://schemas.openxmlformats.org/officeDocument/2006/relationships/oleObject" Target="../embeddings/oleObject157.bin"/><Relationship Id="rId467" Type="http://schemas.openxmlformats.org/officeDocument/2006/relationships/oleObject" Target="../embeddings/oleObject462.bin"/><Relationship Id="rId674" Type="http://schemas.openxmlformats.org/officeDocument/2006/relationships/oleObject" Target="../embeddings/oleObject669.bin"/><Relationship Id="rId881" Type="http://schemas.openxmlformats.org/officeDocument/2006/relationships/oleObject" Target="../embeddings/oleObject876.bin"/><Relationship Id="rId979" Type="http://schemas.openxmlformats.org/officeDocument/2006/relationships/oleObject" Target="../embeddings/oleObject974.bin"/><Relationship Id="rId24" Type="http://schemas.openxmlformats.org/officeDocument/2006/relationships/oleObject" Target="../embeddings/oleObject19.bin"/><Relationship Id="rId327" Type="http://schemas.openxmlformats.org/officeDocument/2006/relationships/oleObject" Target="../embeddings/oleObject322.bin"/><Relationship Id="rId534" Type="http://schemas.openxmlformats.org/officeDocument/2006/relationships/oleObject" Target="../embeddings/oleObject529.bin"/><Relationship Id="rId741" Type="http://schemas.openxmlformats.org/officeDocument/2006/relationships/oleObject" Target="../embeddings/oleObject736.bin"/><Relationship Id="rId839" Type="http://schemas.openxmlformats.org/officeDocument/2006/relationships/oleObject" Target="../embeddings/oleObject834.bin"/><Relationship Id="rId173" Type="http://schemas.openxmlformats.org/officeDocument/2006/relationships/oleObject" Target="../embeddings/oleObject168.bin"/><Relationship Id="rId380" Type="http://schemas.openxmlformats.org/officeDocument/2006/relationships/oleObject" Target="../embeddings/oleObject375.bin"/><Relationship Id="rId601" Type="http://schemas.openxmlformats.org/officeDocument/2006/relationships/oleObject" Target="../embeddings/oleObject596.bin"/><Relationship Id="rId1024" Type="http://schemas.openxmlformats.org/officeDocument/2006/relationships/oleObject" Target="../embeddings/oleObject1019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892" Type="http://schemas.openxmlformats.org/officeDocument/2006/relationships/oleObject" Target="../embeddings/oleObject887.bin"/><Relationship Id="rId906" Type="http://schemas.openxmlformats.org/officeDocument/2006/relationships/oleObject" Target="../embeddings/oleObject901.bin"/><Relationship Id="rId35" Type="http://schemas.openxmlformats.org/officeDocument/2006/relationships/oleObject" Target="../embeddings/oleObject30.bin"/><Relationship Id="rId100" Type="http://schemas.openxmlformats.org/officeDocument/2006/relationships/oleObject" Target="../embeddings/oleObject95.bin"/><Relationship Id="rId338" Type="http://schemas.openxmlformats.org/officeDocument/2006/relationships/oleObject" Target="../embeddings/oleObject333.bin"/><Relationship Id="rId545" Type="http://schemas.openxmlformats.org/officeDocument/2006/relationships/oleObject" Target="../embeddings/oleObject540.bin"/><Relationship Id="rId752" Type="http://schemas.openxmlformats.org/officeDocument/2006/relationships/oleObject" Target="../embeddings/oleObject74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96" Type="http://schemas.openxmlformats.org/officeDocument/2006/relationships/oleObject" Target="../embeddings/oleObject691.bin"/><Relationship Id="rId917" Type="http://schemas.openxmlformats.org/officeDocument/2006/relationships/oleObject" Target="../embeddings/oleObject912.bin"/><Relationship Id="rId46" Type="http://schemas.openxmlformats.org/officeDocument/2006/relationships/oleObject" Target="../embeddings/oleObject41.bin"/><Relationship Id="rId349" Type="http://schemas.openxmlformats.org/officeDocument/2006/relationships/oleObject" Target="../embeddings/oleObject344.bin"/><Relationship Id="rId556" Type="http://schemas.openxmlformats.org/officeDocument/2006/relationships/oleObject" Target="../embeddings/oleObject551.bin"/><Relationship Id="rId763" Type="http://schemas.openxmlformats.org/officeDocument/2006/relationships/oleObject" Target="../embeddings/oleObject758.bin"/><Relationship Id="rId111" Type="http://schemas.openxmlformats.org/officeDocument/2006/relationships/oleObject" Target="../embeddings/oleObject106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416" Type="http://schemas.openxmlformats.org/officeDocument/2006/relationships/oleObject" Target="../embeddings/oleObject411.bin"/><Relationship Id="rId970" Type="http://schemas.openxmlformats.org/officeDocument/2006/relationships/oleObject" Target="../embeddings/oleObject965.bin"/><Relationship Id="rId623" Type="http://schemas.openxmlformats.org/officeDocument/2006/relationships/oleObject" Target="../embeddings/oleObject618.bin"/><Relationship Id="rId830" Type="http://schemas.openxmlformats.org/officeDocument/2006/relationships/oleObject" Target="../embeddings/oleObject825.bin"/><Relationship Id="rId928" Type="http://schemas.openxmlformats.org/officeDocument/2006/relationships/oleObject" Target="../embeddings/oleObject923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567" Type="http://schemas.openxmlformats.org/officeDocument/2006/relationships/oleObject" Target="../embeddings/oleObject562.bin"/><Relationship Id="rId122" Type="http://schemas.openxmlformats.org/officeDocument/2006/relationships/oleObject" Target="../embeddings/oleObject117.bin"/><Relationship Id="rId774" Type="http://schemas.openxmlformats.org/officeDocument/2006/relationships/oleObject" Target="../embeddings/oleObject769.bin"/><Relationship Id="rId981" Type="http://schemas.openxmlformats.org/officeDocument/2006/relationships/oleObject" Target="../embeddings/oleObject976.bin"/><Relationship Id="rId427" Type="http://schemas.openxmlformats.org/officeDocument/2006/relationships/oleObject" Target="../embeddings/oleObject422.bin"/><Relationship Id="rId634" Type="http://schemas.openxmlformats.org/officeDocument/2006/relationships/oleObject" Target="../embeddings/oleObject629.bin"/><Relationship Id="rId841" Type="http://schemas.openxmlformats.org/officeDocument/2006/relationships/oleObject" Target="../embeddings/oleObject836.bin"/><Relationship Id="rId273" Type="http://schemas.openxmlformats.org/officeDocument/2006/relationships/oleObject" Target="../embeddings/oleObject268.bin"/><Relationship Id="rId480" Type="http://schemas.openxmlformats.org/officeDocument/2006/relationships/oleObject" Target="../embeddings/oleObject475.bin"/><Relationship Id="rId701" Type="http://schemas.openxmlformats.org/officeDocument/2006/relationships/oleObject" Target="../embeddings/oleObject696.bin"/><Relationship Id="rId939" Type="http://schemas.openxmlformats.org/officeDocument/2006/relationships/oleObject" Target="../embeddings/oleObject934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85" Type="http://schemas.openxmlformats.org/officeDocument/2006/relationships/oleObject" Target="../embeddings/oleObject780.bin"/><Relationship Id="rId992" Type="http://schemas.openxmlformats.org/officeDocument/2006/relationships/oleObject" Target="../embeddings/oleObject987.bin"/><Relationship Id="rId200" Type="http://schemas.openxmlformats.org/officeDocument/2006/relationships/oleObject" Target="../embeddings/oleObject195.bin"/><Relationship Id="rId438" Type="http://schemas.openxmlformats.org/officeDocument/2006/relationships/oleObject" Target="../embeddings/oleObject433.bin"/><Relationship Id="rId645" Type="http://schemas.openxmlformats.org/officeDocument/2006/relationships/oleObject" Target="../embeddings/oleObject640.bin"/><Relationship Id="rId852" Type="http://schemas.openxmlformats.org/officeDocument/2006/relationships/oleObject" Target="../embeddings/oleObject84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79" Type="http://schemas.openxmlformats.org/officeDocument/2006/relationships/oleObject" Target="../embeddings/oleObject74.bin"/><Relationship Id="rId144" Type="http://schemas.openxmlformats.org/officeDocument/2006/relationships/oleObject" Target="../embeddings/oleObject139.bin"/><Relationship Id="rId589" Type="http://schemas.openxmlformats.org/officeDocument/2006/relationships/oleObject" Target="../embeddings/oleObject584.bin"/><Relationship Id="rId796" Type="http://schemas.openxmlformats.org/officeDocument/2006/relationships/oleObject" Target="../embeddings/oleObject791.bin"/><Relationship Id="rId351" Type="http://schemas.openxmlformats.org/officeDocument/2006/relationships/oleObject" Target="../embeddings/oleObject346.bin"/><Relationship Id="rId449" Type="http://schemas.openxmlformats.org/officeDocument/2006/relationships/oleObject" Target="../embeddings/oleObject444.bin"/><Relationship Id="rId656" Type="http://schemas.openxmlformats.org/officeDocument/2006/relationships/oleObject" Target="../embeddings/oleObject651.bin"/><Relationship Id="rId863" Type="http://schemas.openxmlformats.org/officeDocument/2006/relationships/oleObject" Target="../embeddings/oleObject858.bin"/><Relationship Id="rId211" Type="http://schemas.openxmlformats.org/officeDocument/2006/relationships/oleObject" Target="../embeddings/oleObject206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516" Type="http://schemas.openxmlformats.org/officeDocument/2006/relationships/oleObject" Target="../embeddings/oleObject511.bin"/><Relationship Id="rId723" Type="http://schemas.openxmlformats.org/officeDocument/2006/relationships/oleObject" Target="../embeddings/oleObject718.bin"/><Relationship Id="rId930" Type="http://schemas.openxmlformats.org/officeDocument/2006/relationships/oleObject" Target="../embeddings/oleObject925.bin"/><Relationship Id="rId1006" Type="http://schemas.openxmlformats.org/officeDocument/2006/relationships/oleObject" Target="../embeddings/oleObject1001.bin"/><Relationship Id="rId155" Type="http://schemas.openxmlformats.org/officeDocument/2006/relationships/oleObject" Target="../embeddings/oleObject150.bin"/><Relationship Id="rId362" Type="http://schemas.openxmlformats.org/officeDocument/2006/relationships/oleObject" Target="../embeddings/oleObject357.bin"/><Relationship Id="rId222" Type="http://schemas.openxmlformats.org/officeDocument/2006/relationships/oleObject" Target="../embeddings/oleObject217.bin"/><Relationship Id="rId667" Type="http://schemas.openxmlformats.org/officeDocument/2006/relationships/oleObject" Target="../embeddings/oleObject662.bin"/><Relationship Id="rId874" Type="http://schemas.openxmlformats.org/officeDocument/2006/relationships/oleObject" Target="../embeddings/oleObject869.bin"/><Relationship Id="rId17" Type="http://schemas.openxmlformats.org/officeDocument/2006/relationships/oleObject" Target="../embeddings/oleObject12.bin"/><Relationship Id="rId527" Type="http://schemas.openxmlformats.org/officeDocument/2006/relationships/oleObject" Target="../embeddings/oleObject522.bin"/><Relationship Id="rId734" Type="http://schemas.openxmlformats.org/officeDocument/2006/relationships/oleObject" Target="../embeddings/oleObject729.bin"/><Relationship Id="rId941" Type="http://schemas.openxmlformats.org/officeDocument/2006/relationships/oleObject" Target="../embeddings/oleObject936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73" Type="http://schemas.openxmlformats.org/officeDocument/2006/relationships/oleObject" Target="../embeddings/oleObject368.bin"/><Relationship Id="rId580" Type="http://schemas.openxmlformats.org/officeDocument/2006/relationships/oleObject" Target="../embeddings/oleObject575.bin"/><Relationship Id="rId801" Type="http://schemas.openxmlformats.org/officeDocument/2006/relationships/oleObject" Target="../embeddings/oleObject796.bin"/><Relationship Id="rId1017" Type="http://schemas.openxmlformats.org/officeDocument/2006/relationships/oleObject" Target="../embeddings/oleObject1012.bin"/><Relationship Id="rId1" Type="http://schemas.openxmlformats.org/officeDocument/2006/relationships/printerSettings" Target="../printerSettings/printerSettings2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885" Type="http://schemas.openxmlformats.org/officeDocument/2006/relationships/oleObject" Target="../embeddings/oleObject880.bin"/><Relationship Id="rId28" Type="http://schemas.openxmlformats.org/officeDocument/2006/relationships/oleObject" Target="../embeddings/oleObject23.bin"/><Relationship Id="rId300" Type="http://schemas.openxmlformats.org/officeDocument/2006/relationships/oleObject" Target="../embeddings/oleObject295.bin"/><Relationship Id="rId538" Type="http://schemas.openxmlformats.org/officeDocument/2006/relationships/oleObject" Target="../embeddings/oleObject533.bin"/><Relationship Id="rId745" Type="http://schemas.openxmlformats.org/officeDocument/2006/relationships/oleObject" Target="../embeddings/oleObject740.bin"/><Relationship Id="rId952" Type="http://schemas.openxmlformats.org/officeDocument/2006/relationships/oleObject" Target="../embeddings/oleObject947.bin"/><Relationship Id="rId81" Type="http://schemas.openxmlformats.org/officeDocument/2006/relationships/oleObject" Target="../embeddings/oleObject76.bin"/><Relationship Id="rId177" Type="http://schemas.openxmlformats.org/officeDocument/2006/relationships/oleObject" Target="../embeddings/oleObject172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812" Type="http://schemas.openxmlformats.org/officeDocument/2006/relationships/oleObject" Target="../embeddings/oleObject807.bin"/><Relationship Id="rId1028" Type="http://schemas.openxmlformats.org/officeDocument/2006/relationships/oleObject" Target="../embeddings/oleObject1023.bin"/><Relationship Id="rId244" Type="http://schemas.openxmlformats.org/officeDocument/2006/relationships/oleObject" Target="../embeddings/oleObject239.bin"/><Relationship Id="rId689" Type="http://schemas.openxmlformats.org/officeDocument/2006/relationships/oleObject" Target="../embeddings/oleObject684.bin"/><Relationship Id="rId896" Type="http://schemas.openxmlformats.org/officeDocument/2006/relationships/oleObject" Target="../embeddings/oleObject891.bin"/><Relationship Id="rId39" Type="http://schemas.openxmlformats.org/officeDocument/2006/relationships/oleObject" Target="../embeddings/oleObject34.bin"/><Relationship Id="rId451" Type="http://schemas.openxmlformats.org/officeDocument/2006/relationships/oleObject" Target="../embeddings/oleObject446.bin"/><Relationship Id="rId549" Type="http://schemas.openxmlformats.org/officeDocument/2006/relationships/oleObject" Target="../embeddings/oleObject544.bin"/><Relationship Id="rId756" Type="http://schemas.openxmlformats.org/officeDocument/2006/relationships/oleObject" Target="../embeddings/oleObject751.bin"/><Relationship Id="rId104" Type="http://schemas.openxmlformats.org/officeDocument/2006/relationships/oleObject" Target="../embeddings/oleObject99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963" Type="http://schemas.openxmlformats.org/officeDocument/2006/relationships/oleObject" Target="../embeddings/oleObject958.bin"/><Relationship Id="rId92" Type="http://schemas.openxmlformats.org/officeDocument/2006/relationships/oleObject" Target="../embeddings/oleObject87.bin"/><Relationship Id="rId616" Type="http://schemas.openxmlformats.org/officeDocument/2006/relationships/oleObject" Target="../embeddings/oleObject611.bin"/><Relationship Id="rId823" Type="http://schemas.openxmlformats.org/officeDocument/2006/relationships/oleObject" Target="../embeddings/oleObject818.bin"/><Relationship Id="rId255" Type="http://schemas.openxmlformats.org/officeDocument/2006/relationships/oleObject" Target="../embeddings/oleObject250.bin"/><Relationship Id="rId462" Type="http://schemas.openxmlformats.org/officeDocument/2006/relationships/oleObject" Target="../embeddings/oleObject457.bin"/><Relationship Id="rId115" Type="http://schemas.openxmlformats.org/officeDocument/2006/relationships/oleObject" Target="../embeddings/oleObject110.bin"/><Relationship Id="rId322" Type="http://schemas.openxmlformats.org/officeDocument/2006/relationships/oleObject" Target="../embeddings/oleObject317.bin"/><Relationship Id="rId767" Type="http://schemas.openxmlformats.org/officeDocument/2006/relationships/oleObject" Target="../embeddings/oleObject762.bin"/><Relationship Id="rId974" Type="http://schemas.openxmlformats.org/officeDocument/2006/relationships/oleObject" Target="../embeddings/oleObject969.bin"/><Relationship Id="rId199" Type="http://schemas.openxmlformats.org/officeDocument/2006/relationships/oleObject" Target="../embeddings/oleObject194.bin"/><Relationship Id="rId627" Type="http://schemas.openxmlformats.org/officeDocument/2006/relationships/oleObject" Target="../embeddings/oleObject622.bin"/><Relationship Id="rId834" Type="http://schemas.openxmlformats.org/officeDocument/2006/relationships/oleObject" Target="../embeddings/oleObject829.bin"/><Relationship Id="rId266" Type="http://schemas.openxmlformats.org/officeDocument/2006/relationships/oleObject" Target="../embeddings/oleObject261.bin"/><Relationship Id="rId473" Type="http://schemas.openxmlformats.org/officeDocument/2006/relationships/oleObject" Target="../embeddings/oleObject468.bin"/><Relationship Id="rId680" Type="http://schemas.openxmlformats.org/officeDocument/2006/relationships/oleObject" Target="../embeddings/oleObject675.bin"/><Relationship Id="rId901" Type="http://schemas.openxmlformats.org/officeDocument/2006/relationships/oleObject" Target="../embeddings/oleObject896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985" Type="http://schemas.openxmlformats.org/officeDocument/2006/relationships/oleObject" Target="../embeddings/oleObject980.bin"/><Relationship Id="rId638" Type="http://schemas.openxmlformats.org/officeDocument/2006/relationships/oleObject" Target="../embeddings/oleObject633.bin"/><Relationship Id="rId845" Type="http://schemas.openxmlformats.org/officeDocument/2006/relationships/oleObject" Target="../embeddings/oleObject840.bin"/><Relationship Id="rId1030" Type="http://schemas.openxmlformats.org/officeDocument/2006/relationships/comments" Target="../comments1.xml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89" Type="http://schemas.openxmlformats.org/officeDocument/2006/relationships/oleObject" Target="../embeddings/oleObject784.bin"/><Relationship Id="rId912" Type="http://schemas.openxmlformats.org/officeDocument/2006/relationships/oleObject" Target="../embeddings/oleObject907.bin"/><Relationship Id="rId996" Type="http://schemas.openxmlformats.org/officeDocument/2006/relationships/oleObject" Target="../embeddings/oleObject991.bin"/><Relationship Id="rId41" Type="http://schemas.openxmlformats.org/officeDocument/2006/relationships/oleObject" Target="../embeddings/oleObject36.bin"/><Relationship Id="rId551" Type="http://schemas.openxmlformats.org/officeDocument/2006/relationships/oleObject" Target="../embeddings/oleObject546.bin"/><Relationship Id="rId649" Type="http://schemas.openxmlformats.org/officeDocument/2006/relationships/oleObject" Target="../embeddings/oleObject644.bin"/><Relationship Id="rId856" Type="http://schemas.openxmlformats.org/officeDocument/2006/relationships/oleObject" Target="../embeddings/oleObject85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509" Type="http://schemas.openxmlformats.org/officeDocument/2006/relationships/oleObject" Target="../embeddings/oleObject504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923" Type="http://schemas.openxmlformats.org/officeDocument/2006/relationships/oleObject" Target="../embeddings/oleObject918.bin"/><Relationship Id="rId52" Type="http://schemas.openxmlformats.org/officeDocument/2006/relationships/oleObject" Target="../embeddings/oleObject47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562" Type="http://schemas.openxmlformats.org/officeDocument/2006/relationships/oleObject" Target="../embeddings/oleObject557.bin"/><Relationship Id="rId215" Type="http://schemas.openxmlformats.org/officeDocument/2006/relationships/oleObject" Target="../embeddings/oleObject210.bin"/><Relationship Id="rId422" Type="http://schemas.openxmlformats.org/officeDocument/2006/relationships/oleObject" Target="../embeddings/oleObject417.bin"/><Relationship Id="rId867" Type="http://schemas.openxmlformats.org/officeDocument/2006/relationships/oleObject" Target="../embeddings/oleObject862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934" Type="http://schemas.openxmlformats.org/officeDocument/2006/relationships/oleObject" Target="../embeddings/oleObject929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878" Type="http://schemas.openxmlformats.org/officeDocument/2006/relationships/oleObject" Target="../embeddings/oleObject873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945" Type="http://schemas.openxmlformats.org/officeDocument/2006/relationships/oleObject" Target="../embeddings/oleObject940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Relationship Id="rId805" Type="http://schemas.openxmlformats.org/officeDocument/2006/relationships/oleObject" Target="../embeddings/oleObject800.bin"/><Relationship Id="rId5" Type="http://schemas.openxmlformats.org/officeDocument/2006/relationships/image" Target="../media/image3.emf"/><Relationship Id="rId237" Type="http://schemas.openxmlformats.org/officeDocument/2006/relationships/oleObject" Target="../embeddings/oleObject232.bin"/><Relationship Id="rId791" Type="http://schemas.openxmlformats.org/officeDocument/2006/relationships/oleObject" Target="../embeddings/oleObject786.bin"/><Relationship Id="rId889" Type="http://schemas.openxmlformats.org/officeDocument/2006/relationships/oleObject" Target="../embeddings/oleObject884.bin"/><Relationship Id="rId444" Type="http://schemas.openxmlformats.org/officeDocument/2006/relationships/oleObject" Target="../embeddings/oleObject439.bin"/><Relationship Id="rId651" Type="http://schemas.openxmlformats.org/officeDocument/2006/relationships/oleObject" Target="../embeddings/oleObject646.bin"/><Relationship Id="rId749" Type="http://schemas.openxmlformats.org/officeDocument/2006/relationships/oleObject" Target="../embeddings/oleObject74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609" Type="http://schemas.openxmlformats.org/officeDocument/2006/relationships/oleObject" Target="../embeddings/oleObject604.bin"/><Relationship Id="rId956" Type="http://schemas.openxmlformats.org/officeDocument/2006/relationships/oleObject" Target="../embeddings/oleObject951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595" Type="http://schemas.openxmlformats.org/officeDocument/2006/relationships/oleObject" Target="../embeddings/oleObject590.bin"/><Relationship Id="rId816" Type="http://schemas.openxmlformats.org/officeDocument/2006/relationships/oleObject" Target="../embeddings/oleObject811.bin"/><Relationship Id="rId1001" Type="http://schemas.openxmlformats.org/officeDocument/2006/relationships/oleObject" Target="../embeddings/oleObject996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522" Type="http://schemas.openxmlformats.org/officeDocument/2006/relationships/oleObject" Target="../embeddings/oleObject517.bin"/><Relationship Id="rId967" Type="http://schemas.openxmlformats.org/officeDocument/2006/relationships/oleObject" Target="../embeddings/oleObject962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399" Type="http://schemas.openxmlformats.org/officeDocument/2006/relationships/oleObject" Target="../embeddings/oleObject394.bin"/><Relationship Id="rId827" Type="http://schemas.openxmlformats.org/officeDocument/2006/relationships/oleObject" Target="../embeddings/oleObject822.bin"/><Relationship Id="rId1012" Type="http://schemas.openxmlformats.org/officeDocument/2006/relationships/oleObject" Target="../embeddings/oleObject1007.bin"/><Relationship Id="rId259" Type="http://schemas.openxmlformats.org/officeDocument/2006/relationships/oleObject" Target="../embeddings/oleObject254.bin"/><Relationship Id="rId466" Type="http://schemas.openxmlformats.org/officeDocument/2006/relationships/oleObject" Target="../embeddings/oleObject461.bin"/><Relationship Id="rId673" Type="http://schemas.openxmlformats.org/officeDocument/2006/relationships/oleObject" Target="../embeddings/oleObject668.bin"/><Relationship Id="rId880" Type="http://schemas.openxmlformats.org/officeDocument/2006/relationships/oleObject" Target="../embeddings/oleObject875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978" Type="http://schemas.openxmlformats.org/officeDocument/2006/relationships/oleObject" Target="../embeddings/oleObject973.bin"/><Relationship Id="rId740" Type="http://schemas.openxmlformats.org/officeDocument/2006/relationships/oleObject" Target="../embeddings/oleObject735.bin"/><Relationship Id="rId838" Type="http://schemas.openxmlformats.org/officeDocument/2006/relationships/oleObject" Target="../embeddings/oleObject833.bin"/><Relationship Id="rId1023" Type="http://schemas.openxmlformats.org/officeDocument/2006/relationships/oleObject" Target="../embeddings/oleObject1018.bin"/><Relationship Id="rId172" Type="http://schemas.openxmlformats.org/officeDocument/2006/relationships/oleObject" Target="../embeddings/oleObject167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84" Type="http://schemas.openxmlformats.org/officeDocument/2006/relationships/oleObject" Target="../embeddings/oleObject679.bin"/><Relationship Id="rId337" Type="http://schemas.openxmlformats.org/officeDocument/2006/relationships/oleObject" Target="../embeddings/oleObject332.bin"/><Relationship Id="rId891" Type="http://schemas.openxmlformats.org/officeDocument/2006/relationships/oleObject" Target="../embeddings/oleObject886.bin"/><Relationship Id="rId905" Type="http://schemas.openxmlformats.org/officeDocument/2006/relationships/oleObject" Target="../embeddings/oleObject900.bin"/><Relationship Id="rId989" Type="http://schemas.openxmlformats.org/officeDocument/2006/relationships/oleObject" Target="../embeddings/oleObject984.bin"/><Relationship Id="rId34" Type="http://schemas.openxmlformats.org/officeDocument/2006/relationships/oleObject" Target="../embeddings/oleObject29.bin"/><Relationship Id="rId544" Type="http://schemas.openxmlformats.org/officeDocument/2006/relationships/oleObject" Target="../embeddings/oleObject539.bin"/><Relationship Id="rId751" Type="http://schemas.openxmlformats.org/officeDocument/2006/relationships/oleObject" Target="../embeddings/oleObject746.bin"/><Relationship Id="rId849" Type="http://schemas.openxmlformats.org/officeDocument/2006/relationships/oleObject" Target="../embeddings/oleObject844.bin"/><Relationship Id="rId183" Type="http://schemas.openxmlformats.org/officeDocument/2006/relationships/oleObject" Target="../embeddings/oleObject178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611" Type="http://schemas.openxmlformats.org/officeDocument/2006/relationships/oleObject" Target="../embeddings/oleObject606.bin"/><Relationship Id="rId250" Type="http://schemas.openxmlformats.org/officeDocument/2006/relationships/oleObject" Target="../embeddings/oleObject245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916" Type="http://schemas.openxmlformats.org/officeDocument/2006/relationships/oleObject" Target="../embeddings/oleObject911.bin"/><Relationship Id="rId45" Type="http://schemas.openxmlformats.org/officeDocument/2006/relationships/oleObject" Target="../embeddings/oleObject40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55" Type="http://schemas.openxmlformats.org/officeDocument/2006/relationships/oleObject" Target="../embeddings/oleObject550.bin"/><Relationship Id="rId762" Type="http://schemas.openxmlformats.org/officeDocument/2006/relationships/oleObject" Target="../embeddings/oleObject75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927" Type="http://schemas.openxmlformats.org/officeDocument/2006/relationships/oleObject" Target="../embeddings/oleObject922.bin"/><Relationship Id="rId56" Type="http://schemas.openxmlformats.org/officeDocument/2006/relationships/oleObject" Target="../embeddings/oleObject51.bin"/><Relationship Id="rId359" Type="http://schemas.openxmlformats.org/officeDocument/2006/relationships/oleObject" Target="../embeddings/oleObject354.bin"/><Relationship Id="rId566" Type="http://schemas.openxmlformats.org/officeDocument/2006/relationships/oleObject" Target="../embeddings/oleObject561.bin"/><Relationship Id="rId773" Type="http://schemas.openxmlformats.org/officeDocument/2006/relationships/oleObject" Target="../embeddings/oleObject768.bin"/><Relationship Id="rId121" Type="http://schemas.openxmlformats.org/officeDocument/2006/relationships/oleObject" Target="../embeddings/oleObject116.bin"/><Relationship Id="rId219" Type="http://schemas.openxmlformats.org/officeDocument/2006/relationships/oleObject" Target="../embeddings/oleObject214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980" Type="http://schemas.openxmlformats.org/officeDocument/2006/relationships/oleObject" Target="../embeddings/oleObject975.bin"/><Relationship Id="rId840" Type="http://schemas.openxmlformats.org/officeDocument/2006/relationships/oleObject" Target="../embeddings/oleObject835.bin"/><Relationship Id="rId938" Type="http://schemas.openxmlformats.org/officeDocument/2006/relationships/oleObject" Target="../embeddings/oleObject933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132" Type="http://schemas.openxmlformats.org/officeDocument/2006/relationships/oleObject" Target="../embeddings/oleObject127.bin"/><Relationship Id="rId784" Type="http://schemas.openxmlformats.org/officeDocument/2006/relationships/oleObject" Target="../embeddings/oleObject779.bin"/><Relationship Id="rId991" Type="http://schemas.openxmlformats.org/officeDocument/2006/relationships/oleObject" Target="../embeddings/oleObject986.bin"/><Relationship Id="rId437" Type="http://schemas.openxmlformats.org/officeDocument/2006/relationships/oleObject" Target="../embeddings/oleObject432.bin"/><Relationship Id="rId644" Type="http://schemas.openxmlformats.org/officeDocument/2006/relationships/oleObject" Target="../embeddings/oleObject639.bin"/><Relationship Id="rId851" Type="http://schemas.openxmlformats.org/officeDocument/2006/relationships/oleObject" Target="../embeddings/oleObject846.bin"/><Relationship Id="rId283" Type="http://schemas.openxmlformats.org/officeDocument/2006/relationships/oleObject" Target="../embeddings/oleObject278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711" Type="http://schemas.openxmlformats.org/officeDocument/2006/relationships/oleObject" Target="../embeddings/oleObject706.bin"/><Relationship Id="rId949" Type="http://schemas.openxmlformats.org/officeDocument/2006/relationships/oleObject" Target="../embeddings/oleObject944.bin"/><Relationship Id="rId78" Type="http://schemas.openxmlformats.org/officeDocument/2006/relationships/oleObject" Target="../embeddings/oleObject73.bin"/><Relationship Id="rId143" Type="http://schemas.openxmlformats.org/officeDocument/2006/relationships/oleObject" Target="../embeddings/oleObject138.bin"/><Relationship Id="rId350" Type="http://schemas.openxmlformats.org/officeDocument/2006/relationships/oleObject" Target="../embeddings/oleObject345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809" Type="http://schemas.openxmlformats.org/officeDocument/2006/relationships/oleObject" Target="../embeddings/oleObject804.bin"/><Relationship Id="rId9" Type="http://schemas.openxmlformats.org/officeDocument/2006/relationships/oleObject" Target="../embeddings/oleObject4.bin"/><Relationship Id="rId210" Type="http://schemas.openxmlformats.org/officeDocument/2006/relationships/oleObject" Target="../embeddings/oleObject205.bin"/><Relationship Id="rId448" Type="http://schemas.openxmlformats.org/officeDocument/2006/relationships/oleObject" Target="../embeddings/oleObject443.bin"/><Relationship Id="rId655" Type="http://schemas.openxmlformats.org/officeDocument/2006/relationships/oleObject" Target="../embeddings/oleObject650.bin"/><Relationship Id="rId862" Type="http://schemas.openxmlformats.org/officeDocument/2006/relationships/oleObject" Target="../embeddings/oleObject85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89" Type="http://schemas.openxmlformats.org/officeDocument/2006/relationships/oleObject" Target="../embeddings/oleObject84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99" Type="http://schemas.openxmlformats.org/officeDocument/2006/relationships/oleObject" Target="../embeddings/oleObject594.bin"/><Relationship Id="rId1005" Type="http://schemas.openxmlformats.org/officeDocument/2006/relationships/oleObject" Target="../embeddings/oleObject1000.bin"/><Relationship Id="rId459" Type="http://schemas.openxmlformats.org/officeDocument/2006/relationships/oleObject" Target="../embeddings/oleObject454.bin"/><Relationship Id="rId666" Type="http://schemas.openxmlformats.org/officeDocument/2006/relationships/oleObject" Target="../embeddings/oleObject661.bin"/><Relationship Id="rId873" Type="http://schemas.openxmlformats.org/officeDocument/2006/relationships/oleObject" Target="../embeddings/oleObject868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319" Type="http://schemas.openxmlformats.org/officeDocument/2006/relationships/oleObject" Target="../embeddings/oleObject314.bin"/><Relationship Id="rId526" Type="http://schemas.openxmlformats.org/officeDocument/2006/relationships/oleObject" Target="../embeddings/oleObject521.bin"/><Relationship Id="rId733" Type="http://schemas.openxmlformats.org/officeDocument/2006/relationships/oleObject" Target="../embeddings/oleObject728.bin"/><Relationship Id="rId940" Type="http://schemas.openxmlformats.org/officeDocument/2006/relationships/oleObject" Target="../embeddings/oleObject935.bin"/><Relationship Id="rId1016" Type="http://schemas.openxmlformats.org/officeDocument/2006/relationships/oleObject" Target="../embeddings/oleObject1011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677" Type="http://schemas.openxmlformats.org/officeDocument/2006/relationships/oleObject" Target="../embeddings/oleObject672.bin"/><Relationship Id="rId800" Type="http://schemas.openxmlformats.org/officeDocument/2006/relationships/oleObject" Target="../embeddings/oleObject795.bin"/><Relationship Id="rId232" Type="http://schemas.openxmlformats.org/officeDocument/2006/relationships/oleObject" Target="../embeddings/oleObject227.bin"/><Relationship Id="rId884" Type="http://schemas.openxmlformats.org/officeDocument/2006/relationships/oleObject" Target="../embeddings/oleObject879.bin"/><Relationship Id="rId27" Type="http://schemas.openxmlformats.org/officeDocument/2006/relationships/oleObject" Target="../embeddings/oleObject22.bin"/><Relationship Id="rId537" Type="http://schemas.openxmlformats.org/officeDocument/2006/relationships/oleObject" Target="../embeddings/oleObject532.bin"/><Relationship Id="rId744" Type="http://schemas.openxmlformats.org/officeDocument/2006/relationships/oleObject" Target="../embeddings/oleObject739.bin"/><Relationship Id="rId951" Type="http://schemas.openxmlformats.org/officeDocument/2006/relationships/oleObject" Target="../embeddings/oleObject946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83" Type="http://schemas.openxmlformats.org/officeDocument/2006/relationships/oleObject" Target="../embeddings/oleObject378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811" Type="http://schemas.openxmlformats.org/officeDocument/2006/relationships/oleObject" Target="../embeddings/oleObject806.bin"/><Relationship Id="rId1027" Type="http://schemas.openxmlformats.org/officeDocument/2006/relationships/oleObject" Target="../embeddings/oleObject1022.bin"/><Relationship Id="rId243" Type="http://schemas.openxmlformats.org/officeDocument/2006/relationships/oleObject" Target="../embeddings/oleObject238.bin"/><Relationship Id="rId450" Type="http://schemas.openxmlformats.org/officeDocument/2006/relationships/oleObject" Target="../embeddings/oleObject445.bin"/><Relationship Id="rId688" Type="http://schemas.openxmlformats.org/officeDocument/2006/relationships/oleObject" Target="../embeddings/oleObject683.bin"/><Relationship Id="rId895" Type="http://schemas.openxmlformats.org/officeDocument/2006/relationships/oleObject" Target="../embeddings/oleObject890.bin"/><Relationship Id="rId909" Type="http://schemas.openxmlformats.org/officeDocument/2006/relationships/oleObject" Target="../embeddings/oleObject904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548" Type="http://schemas.openxmlformats.org/officeDocument/2006/relationships/oleObject" Target="../embeddings/oleObject543.bin"/><Relationship Id="rId755" Type="http://schemas.openxmlformats.org/officeDocument/2006/relationships/oleObject" Target="../embeddings/oleObject750.bin"/><Relationship Id="rId962" Type="http://schemas.openxmlformats.org/officeDocument/2006/relationships/oleObject" Target="../embeddings/oleObject957.bin"/><Relationship Id="rId91" Type="http://schemas.openxmlformats.org/officeDocument/2006/relationships/oleObject" Target="../embeddings/oleObject86.bin"/><Relationship Id="rId187" Type="http://schemas.openxmlformats.org/officeDocument/2006/relationships/oleObject" Target="../embeddings/oleObject182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822" Type="http://schemas.openxmlformats.org/officeDocument/2006/relationships/oleObject" Target="../embeddings/oleObject817.bin"/><Relationship Id="rId254" Type="http://schemas.openxmlformats.org/officeDocument/2006/relationships/oleObject" Target="../embeddings/oleObject249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461" Type="http://schemas.openxmlformats.org/officeDocument/2006/relationships/oleObject" Target="../embeddings/oleObject456.bin"/><Relationship Id="rId559" Type="http://schemas.openxmlformats.org/officeDocument/2006/relationships/oleObject" Target="../embeddings/oleObject554.bin"/><Relationship Id="rId766" Type="http://schemas.openxmlformats.org/officeDocument/2006/relationships/oleObject" Target="../embeddings/oleObject76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419" Type="http://schemas.openxmlformats.org/officeDocument/2006/relationships/oleObject" Target="../embeddings/oleObject414.bin"/><Relationship Id="rId626" Type="http://schemas.openxmlformats.org/officeDocument/2006/relationships/oleObject" Target="../embeddings/oleObject621.bin"/><Relationship Id="rId973" Type="http://schemas.openxmlformats.org/officeDocument/2006/relationships/oleObject" Target="../embeddings/oleObject968.bin"/><Relationship Id="rId833" Type="http://schemas.openxmlformats.org/officeDocument/2006/relationships/oleObject" Target="../embeddings/oleObject828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900" Type="http://schemas.openxmlformats.org/officeDocument/2006/relationships/oleObject" Target="../embeddings/oleObject895.bin"/><Relationship Id="rId125" Type="http://schemas.openxmlformats.org/officeDocument/2006/relationships/oleObject" Target="../embeddings/oleObject120.bin"/><Relationship Id="rId332" Type="http://schemas.openxmlformats.org/officeDocument/2006/relationships/oleObject" Target="../embeddings/oleObject327.bin"/><Relationship Id="rId777" Type="http://schemas.openxmlformats.org/officeDocument/2006/relationships/oleObject" Target="../embeddings/oleObject772.bin"/><Relationship Id="rId984" Type="http://schemas.openxmlformats.org/officeDocument/2006/relationships/oleObject" Target="../embeddings/oleObject979.bin"/><Relationship Id="rId637" Type="http://schemas.openxmlformats.org/officeDocument/2006/relationships/oleObject" Target="../embeddings/oleObject632.bin"/><Relationship Id="rId844" Type="http://schemas.openxmlformats.org/officeDocument/2006/relationships/oleObject" Target="../embeddings/oleObject839.bin"/><Relationship Id="rId276" Type="http://schemas.openxmlformats.org/officeDocument/2006/relationships/oleObject" Target="../embeddings/oleObject271.bin"/><Relationship Id="rId483" Type="http://schemas.openxmlformats.org/officeDocument/2006/relationships/oleObject" Target="../embeddings/oleObject478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911" Type="http://schemas.openxmlformats.org/officeDocument/2006/relationships/oleObject" Target="../embeddings/oleObject906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995" Type="http://schemas.openxmlformats.org/officeDocument/2006/relationships/oleObject" Target="../embeddings/oleObject990.bin"/><Relationship Id="rId203" Type="http://schemas.openxmlformats.org/officeDocument/2006/relationships/oleObject" Target="../embeddings/oleObject198.bin"/><Relationship Id="rId648" Type="http://schemas.openxmlformats.org/officeDocument/2006/relationships/oleObject" Target="../embeddings/oleObject643.bin"/><Relationship Id="rId855" Type="http://schemas.openxmlformats.org/officeDocument/2006/relationships/oleObject" Target="../embeddings/oleObject85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922" Type="http://schemas.openxmlformats.org/officeDocument/2006/relationships/oleObject" Target="../embeddings/oleObject917.bin"/><Relationship Id="rId147" Type="http://schemas.openxmlformats.org/officeDocument/2006/relationships/oleObject" Target="../embeddings/oleObject142.bin"/><Relationship Id="rId354" Type="http://schemas.openxmlformats.org/officeDocument/2006/relationships/oleObject" Target="../embeddings/oleObject349.bin"/><Relationship Id="rId799" Type="http://schemas.openxmlformats.org/officeDocument/2006/relationships/oleObject" Target="../embeddings/oleObject794.bin"/><Relationship Id="rId51" Type="http://schemas.openxmlformats.org/officeDocument/2006/relationships/oleObject" Target="../embeddings/oleObject46.bin"/><Relationship Id="rId561" Type="http://schemas.openxmlformats.org/officeDocument/2006/relationships/oleObject" Target="../embeddings/oleObject556.bin"/><Relationship Id="rId659" Type="http://schemas.openxmlformats.org/officeDocument/2006/relationships/oleObject" Target="../embeddings/oleObject654.bin"/><Relationship Id="rId866" Type="http://schemas.openxmlformats.org/officeDocument/2006/relationships/oleObject" Target="../embeddings/oleObject861.bin"/><Relationship Id="rId214" Type="http://schemas.openxmlformats.org/officeDocument/2006/relationships/oleObject" Target="../embeddings/oleObject209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519" Type="http://schemas.openxmlformats.org/officeDocument/2006/relationships/oleObject" Target="../embeddings/oleObject514.bin"/><Relationship Id="rId158" Type="http://schemas.openxmlformats.org/officeDocument/2006/relationships/oleObject" Target="../embeddings/oleObject153.bin"/><Relationship Id="rId726" Type="http://schemas.openxmlformats.org/officeDocument/2006/relationships/oleObject" Target="../embeddings/oleObject721.bin"/><Relationship Id="rId933" Type="http://schemas.openxmlformats.org/officeDocument/2006/relationships/oleObject" Target="../embeddings/oleObject928.bin"/><Relationship Id="rId1009" Type="http://schemas.openxmlformats.org/officeDocument/2006/relationships/oleObject" Target="../embeddings/oleObject1004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225" Type="http://schemas.openxmlformats.org/officeDocument/2006/relationships/oleObject" Target="../embeddings/oleObject220.bin"/><Relationship Id="rId432" Type="http://schemas.openxmlformats.org/officeDocument/2006/relationships/oleObject" Target="../embeddings/oleObject427.bin"/><Relationship Id="rId877" Type="http://schemas.openxmlformats.org/officeDocument/2006/relationships/oleObject" Target="../embeddings/oleObject872.bin"/><Relationship Id="rId737" Type="http://schemas.openxmlformats.org/officeDocument/2006/relationships/oleObject" Target="../embeddings/oleObject732.bin"/><Relationship Id="rId944" Type="http://schemas.openxmlformats.org/officeDocument/2006/relationships/oleObject" Target="../embeddings/oleObject939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76" Type="http://schemas.openxmlformats.org/officeDocument/2006/relationships/oleObject" Target="../embeddings/oleObject371.bin"/><Relationship Id="rId583" Type="http://schemas.openxmlformats.org/officeDocument/2006/relationships/oleObject" Target="../embeddings/oleObject578.bin"/><Relationship Id="rId790" Type="http://schemas.openxmlformats.org/officeDocument/2006/relationships/oleObject" Target="../embeddings/oleObject785.bin"/><Relationship Id="rId804" Type="http://schemas.openxmlformats.org/officeDocument/2006/relationships/oleObject" Target="../embeddings/oleObject799.bin"/><Relationship Id="rId4" Type="http://schemas.openxmlformats.org/officeDocument/2006/relationships/oleObject" Target="../embeddings/oleObject1.bin"/><Relationship Id="rId236" Type="http://schemas.openxmlformats.org/officeDocument/2006/relationships/oleObject" Target="../embeddings/oleObject231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888" Type="http://schemas.openxmlformats.org/officeDocument/2006/relationships/oleObject" Target="../embeddings/oleObject883.bin"/><Relationship Id="rId303" Type="http://schemas.openxmlformats.org/officeDocument/2006/relationships/oleObject" Target="../embeddings/oleObject298.bin"/><Relationship Id="rId748" Type="http://schemas.openxmlformats.org/officeDocument/2006/relationships/oleObject" Target="../embeddings/oleObject743.bin"/><Relationship Id="rId955" Type="http://schemas.openxmlformats.org/officeDocument/2006/relationships/oleObject" Target="../embeddings/oleObject950.bin"/><Relationship Id="rId84" Type="http://schemas.openxmlformats.org/officeDocument/2006/relationships/oleObject" Target="../embeddings/oleObject79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815" Type="http://schemas.openxmlformats.org/officeDocument/2006/relationships/oleObject" Target="../embeddings/oleObject810.bin"/><Relationship Id="rId247" Type="http://schemas.openxmlformats.org/officeDocument/2006/relationships/oleObject" Target="../embeddings/oleObject242.bin"/><Relationship Id="rId899" Type="http://schemas.openxmlformats.org/officeDocument/2006/relationships/oleObject" Target="../embeddings/oleObject894.bin"/><Relationship Id="rId1000" Type="http://schemas.openxmlformats.org/officeDocument/2006/relationships/oleObject" Target="../embeddings/oleObject995.bin"/><Relationship Id="rId107" Type="http://schemas.openxmlformats.org/officeDocument/2006/relationships/oleObject" Target="../embeddings/oleObject102.bin"/><Relationship Id="rId454" Type="http://schemas.openxmlformats.org/officeDocument/2006/relationships/oleObject" Target="../embeddings/oleObject449.bin"/><Relationship Id="rId661" Type="http://schemas.openxmlformats.org/officeDocument/2006/relationships/oleObject" Target="../embeddings/oleObject656.bin"/><Relationship Id="rId759" Type="http://schemas.openxmlformats.org/officeDocument/2006/relationships/oleObject" Target="../embeddings/oleObject754.bin"/><Relationship Id="rId966" Type="http://schemas.openxmlformats.org/officeDocument/2006/relationships/oleObject" Target="../embeddings/oleObject961.bin"/><Relationship Id="rId11" Type="http://schemas.openxmlformats.org/officeDocument/2006/relationships/oleObject" Target="../embeddings/oleObject6.bin"/><Relationship Id="rId314" Type="http://schemas.openxmlformats.org/officeDocument/2006/relationships/oleObject" Target="../embeddings/oleObject309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826" Type="http://schemas.openxmlformats.org/officeDocument/2006/relationships/oleObject" Target="../embeddings/oleObject821.bin"/><Relationship Id="rId1011" Type="http://schemas.openxmlformats.org/officeDocument/2006/relationships/oleObject" Target="../embeddings/oleObject1006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532" Type="http://schemas.openxmlformats.org/officeDocument/2006/relationships/oleObject" Target="../embeddings/oleObject527.bin"/><Relationship Id="rId977" Type="http://schemas.openxmlformats.org/officeDocument/2006/relationships/oleObject" Target="../embeddings/oleObject972.bin"/><Relationship Id="rId171" Type="http://schemas.openxmlformats.org/officeDocument/2006/relationships/oleObject" Target="../embeddings/oleObject166.bin"/><Relationship Id="rId837" Type="http://schemas.openxmlformats.org/officeDocument/2006/relationships/oleObject" Target="../embeddings/oleObject832.bin"/><Relationship Id="rId1022" Type="http://schemas.openxmlformats.org/officeDocument/2006/relationships/oleObject" Target="../embeddings/oleObject1017.bin"/><Relationship Id="rId269" Type="http://schemas.openxmlformats.org/officeDocument/2006/relationships/oleObject" Target="../embeddings/oleObject264.bin"/><Relationship Id="rId476" Type="http://schemas.openxmlformats.org/officeDocument/2006/relationships/oleObject" Target="../embeddings/oleObject471.bin"/><Relationship Id="rId683" Type="http://schemas.openxmlformats.org/officeDocument/2006/relationships/oleObject" Target="../embeddings/oleObject678.bin"/><Relationship Id="rId890" Type="http://schemas.openxmlformats.org/officeDocument/2006/relationships/oleObject" Target="../embeddings/oleObject885.bin"/><Relationship Id="rId904" Type="http://schemas.openxmlformats.org/officeDocument/2006/relationships/oleObject" Target="../embeddings/oleObject89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336" Type="http://schemas.openxmlformats.org/officeDocument/2006/relationships/oleObject" Target="../embeddings/oleObject331.bin"/><Relationship Id="rId543" Type="http://schemas.openxmlformats.org/officeDocument/2006/relationships/oleObject" Target="../embeddings/oleObject538.bin"/><Relationship Id="rId988" Type="http://schemas.openxmlformats.org/officeDocument/2006/relationships/oleObject" Target="../embeddings/oleObject983.bin"/><Relationship Id="rId182" Type="http://schemas.openxmlformats.org/officeDocument/2006/relationships/oleObject" Target="../embeddings/oleObject177.bin"/><Relationship Id="rId403" Type="http://schemas.openxmlformats.org/officeDocument/2006/relationships/oleObject" Target="../embeddings/oleObject398.bin"/><Relationship Id="rId750" Type="http://schemas.openxmlformats.org/officeDocument/2006/relationships/oleObject" Target="../embeddings/oleObject745.bin"/><Relationship Id="rId848" Type="http://schemas.openxmlformats.org/officeDocument/2006/relationships/oleObject" Target="../embeddings/oleObject843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915" Type="http://schemas.openxmlformats.org/officeDocument/2006/relationships/oleObject" Target="../embeddings/oleObject910.bin"/><Relationship Id="rId347" Type="http://schemas.openxmlformats.org/officeDocument/2006/relationships/oleObject" Target="../embeddings/oleObject342.bin"/><Relationship Id="rId999" Type="http://schemas.openxmlformats.org/officeDocument/2006/relationships/oleObject" Target="../embeddings/oleObject994.bin"/><Relationship Id="rId44" Type="http://schemas.openxmlformats.org/officeDocument/2006/relationships/oleObject" Target="../embeddings/oleObject39.bin"/><Relationship Id="rId554" Type="http://schemas.openxmlformats.org/officeDocument/2006/relationships/oleObject" Target="../embeddings/oleObject549.bin"/><Relationship Id="rId761" Type="http://schemas.openxmlformats.org/officeDocument/2006/relationships/oleObject" Target="../embeddings/oleObject756.bin"/><Relationship Id="rId859" Type="http://schemas.openxmlformats.org/officeDocument/2006/relationships/oleObject" Target="../embeddings/oleObject854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414" Type="http://schemas.openxmlformats.org/officeDocument/2006/relationships/oleObject" Target="../embeddings/oleObject409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260" Type="http://schemas.openxmlformats.org/officeDocument/2006/relationships/oleObject" Target="../embeddings/oleObject255.bin"/><Relationship Id="rId719" Type="http://schemas.openxmlformats.org/officeDocument/2006/relationships/oleObject" Target="../embeddings/oleObject714.bin"/><Relationship Id="rId926" Type="http://schemas.openxmlformats.org/officeDocument/2006/relationships/oleObject" Target="../embeddings/oleObject921.bin"/><Relationship Id="rId55" Type="http://schemas.openxmlformats.org/officeDocument/2006/relationships/oleObject" Target="../embeddings/oleObject50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72" Type="http://schemas.openxmlformats.org/officeDocument/2006/relationships/oleObject" Target="../embeddings/oleObject76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937" Type="http://schemas.openxmlformats.org/officeDocument/2006/relationships/oleObject" Target="../embeddings/oleObject932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69" Type="http://schemas.openxmlformats.org/officeDocument/2006/relationships/oleObject" Target="../embeddings/oleObject364.bin"/><Relationship Id="rId576" Type="http://schemas.openxmlformats.org/officeDocument/2006/relationships/oleObject" Target="../embeddings/oleObject571.bin"/><Relationship Id="rId783" Type="http://schemas.openxmlformats.org/officeDocument/2006/relationships/oleObject" Target="../embeddings/oleObject778.bin"/><Relationship Id="rId990" Type="http://schemas.openxmlformats.org/officeDocument/2006/relationships/oleObject" Target="../embeddings/oleObject985.bin"/><Relationship Id="rId229" Type="http://schemas.openxmlformats.org/officeDocument/2006/relationships/oleObject" Target="../embeddings/oleObject224.bin"/><Relationship Id="rId436" Type="http://schemas.openxmlformats.org/officeDocument/2006/relationships/oleObject" Target="../embeddings/oleObject431.bin"/><Relationship Id="rId643" Type="http://schemas.openxmlformats.org/officeDocument/2006/relationships/oleObject" Target="../embeddings/oleObject638.bin"/><Relationship Id="rId850" Type="http://schemas.openxmlformats.org/officeDocument/2006/relationships/oleObject" Target="../embeddings/oleObject845.bin"/><Relationship Id="rId948" Type="http://schemas.openxmlformats.org/officeDocument/2006/relationships/oleObject" Target="../embeddings/oleObject943.bin"/><Relationship Id="rId77" Type="http://schemas.openxmlformats.org/officeDocument/2006/relationships/oleObject" Target="../embeddings/oleObject72.bin"/><Relationship Id="rId282" Type="http://schemas.openxmlformats.org/officeDocument/2006/relationships/oleObject" Target="../embeddings/oleObject277.bin"/><Relationship Id="rId503" Type="http://schemas.openxmlformats.org/officeDocument/2006/relationships/oleObject" Target="../embeddings/oleObject498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808" Type="http://schemas.openxmlformats.org/officeDocument/2006/relationships/oleObject" Target="../embeddings/oleObject803.bin"/><Relationship Id="rId8" Type="http://schemas.openxmlformats.org/officeDocument/2006/relationships/oleObject" Target="../embeddings/oleObject3.bin"/><Relationship Id="rId142" Type="http://schemas.openxmlformats.org/officeDocument/2006/relationships/oleObject" Target="../embeddings/oleObject137.bin"/><Relationship Id="rId447" Type="http://schemas.openxmlformats.org/officeDocument/2006/relationships/oleObject" Target="../embeddings/oleObject442.bin"/><Relationship Id="rId794" Type="http://schemas.openxmlformats.org/officeDocument/2006/relationships/oleObject" Target="../embeddings/oleObject789.bin"/><Relationship Id="rId654" Type="http://schemas.openxmlformats.org/officeDocument/2006/relationships/oleObject" Target="../embeddings/oleObject649.bin"/><Relationship Id="rId861" Type="http://schemas.openxmlformats.org/officeDocument/2006/relationships/oleObject" Target="../embeddings/oleObject856.bin"/><Relationship Id="rId959" Type="http://schemas.openxmlformats.org/officeDocument/2006/relationships/oleObject" Target="../embeddings/oleObject954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514" Type="http://schemas.openxmlformats.org/officeDocument/2006/relationships/oleObject" Target="../embeddings/oleObject509.bin"/><Relationship Id="rId721" Type="http://schemas.openxmlformats.org/officeDocument/2006/relationships/oleObject" Target="../embeddings/oleObject716.bin"/><Relationship Id="rId88" Type="http://schemas.openxmlformats.org/officeDocument/2006/relationships/oleObject" Target="../embeddings/oleObject83.bin"/><Relationship Id="rId153" Type="http://schemas.openxmlformats.org/officeDocument/2006/relationships/oleObject" Target="../embeddings/oleObject148.bin"/><Relationship Id="rId360" Type="http://schemas.openxmlformats.org/officeDocument/2006/relationships/oleObject" Target="../embeddings/oleObject355.bin"/><Relationship Id="rId598" Type="http://schemas.openxmlformats.org/officeDocument/2006/relationships/oleObject" Target="../embeddings/oleObject593.bin"/><Relationship Id="rId819" Type="http://schemas.openxmlformats.org/officeDocument/2006/relationships/oleObject" Target="../embeddings/oleObject814.bin"/><Relationship Id="rId1004" Type="http://schemas.openxmlformats.org/officeDocument/2006/relationships/oleObject" Target="../embeddings/oleObject999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65" Type="http://schemas.openxmlformats.org/officeDocument/2006/relationships/oleObject" Target="../embeddings/oleObject660.bin"/><Relationship Id="rId872" Type="http://schemas.openxmlformats.org/officeDocument/2006/relationships/oleObject" Target="../embeddings/oleObject867.bin"/><Relationship Id="rId15" Type="http://schemas.openxmlformats.org/officeDocument/2006/relationships/oleObject" Target="../embeddings/oleObject10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1015" Type="http://schemas.openxmlformats.org/officeDocument/2006/relationships/oleObject" Target="../embeddings/oleObject1010.bin"/><Relationship Id="rId469" Type="http://schemas.openxmlformats.org/officeDocument/2006/relationships/oleObject" Target="../embeddings/oleObject464.bin"/><Relationship Id="rId676" Type="http://schemas.openxmlformats.org/officeDocument/2006/relationships/oleObject" Target="../embeddings/oleObject671.bin"/><Relationship Id="rId883" Type="http://schemas.openxmlformats.org/officeDocument/2006/relationships/oleObject" Target="../embeddings/oleObject878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329" Type="http://schemas.openxmlformats.org/officeDocument/2006/relationships/oleObject" Target="../embeddings/oleObject324.bin"/><Relationship Id="rId536" Type="http://schemas.openxmlformats.org/officeDocument/2006/relationships/oleObject" Target="../embeddings/oleObject531.bin"/><Relationship Id="rId175" Type="http://schemas.openxmlformats.org/officeDocument/2006/relationships/oleObject" Target="../embeddings/oleObject170.bin"/><Relationship Id="rId743" Type="http://schemas.openxmlformats.org/officeDocument/2006/relationships/oleObject" Target="../embeddings/oleObject738.bin"/><Relationship Id="rId950" Type="http://schemas.openxmlformats.org/officeDocument/2006/relationships/oleObject" Target="../embeddings/oleObject945.bin"/><Relationship Id="rId1026" Type="http://schemas.openxmlformats.org/officeDocument/2006/relationships/oleObject" Target="../embeddings/oleObject1021.bin"/><Relationship Id="rId382" Type="http://schemas.openxmlformats.org/officeDocument/2006/relationships/oleObject" Target="../embeddings/oleObject377.bin"/><Relationship Id="rId603" Type="http://schemas.openxmlformats.org/officeDocument/2006/relationships/oleObject" Target="../embeddings/oleObject598.bin"/><Relationship Id="rId687" Type="http://schemas.openxmlformats.org/officeDocument/2006/relationships/oleObject" Target="../embeddings/oleObject682.bin"/><Relationship Id="rId810" Type="http://schemas.openxmlformats.org/officeDocument/2006/relationships/oleObject" Target="../embeddings/oleObject805.bin"/><Relationship Id="rId908" Type="http://schemas.openxmlformats.org/officeDocument/2006/relationships/oleObject" Target="../embeddings/oleObject903.bin"/><Relationship Id="rId242" Type="http://schemas.openxmlformats.org/officeDocument/2006/relationships/oleObject" Target="../embeddings/oleObject237.bin"/><Relationship Id="rId894" Type="http://schemas.openxmlformats.org/officeDocument/2006/relationships/oleObject" Target="../embeddings/oleObject889.bin"/><Relationship Id="rId37" Type="http://schemas.openxmlformats.org/officeDocument/2006/relationships/oleObject" Target="../embeddings/oleObject32.bin"/><Relationship Id="rId102" Type="http://schemas.openxmlformats.org/officeDocument/2006/relationships/oleObject" Target="../embeddings/oleObject97.bin"/><Relationship Id="rId547" Type="http://schemas.openxmlformats.org/officeDocument/2006/relationships/oleObject" Target="../embeddings/oleObject542.bin"/><Relationship Id="rId754" Type="http://schemas.openxmlformats.org/officeDocument/2006/relationships/oleObject" Target="../embeddings/oleObject749.bin"/><Relationship Id="rId961" Type="http://schemas.openxmlformats.org/officeDocument/2006/relationships/oleObject" Target="../embeddings/oleObject956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614" Type="http://schemas.openxmlformats.org/officeDocument/2006/relationships/oleObject" Target="../embeddings/oleObject609.bin"/><Relationship Id="rId821" Type="http://schemas.openxmlformats.org/officeDocument/2006/relationships/oleObject" Target="../embeddings/oleObject816.bin"/><Relationship Id="rId253" Type="http://schemas.openxmlformats.org/officeDocument/2006/relationships/oleObject" Target="../embeddings/oleObject248.bin"/><Relationship Id="rId460" Type="http://schemas.openxmlformats.org/officeDocument/2006/relationships/oleObject" Target="../embeddings/oleObject455.bin"/><Relationship Id="rId698" Type="http://schemas.openxmlformats.org/officeDocument/2006/relationships/oleObject" Target="../embeddings/oleObject693.bin"/><Relationship Id="rId919" Type="http://schemas.openxmlformats.org/officeDocument/2006/relationships/oleObject" Target="../embeddings/oleObject914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65" Type="http://schemas.openxmlformats.org/officeDocument/2006/relationships/oleObject" Target="../embeddings/oleObject760.bin"/><Relationship Id="rId972" Type="http://schemas.openxmlformats.org/officeDocument/2006/relationships/oleObject" Target="../embeddings/oleObject967.bin"/><Relationship Id="rId197" Type="http://schemas.openxmlformats.org/officeDocument/2006/relationships/oleObject" Target="../embeddings/oleObject192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832" Type="http://schemas.openxmlformats.org/officeDocument/2006/relationships/oleObject" Target="../embeddings/oleObject82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69" Type="http://schemas.openxmlformats.org/officeDocument/2006/relationships/oleObject" Target="../embeddings/oleObject564.bin"/><Relationship Id="rId776" Type="http://schemas.openxmlformats.org/officeDocument/2006/relationships/oleObject" Target="../embeddings/oleObject771.bin"/><Relationship Id="rId983" Type="http://schemas.openxmlformats.org/officeDocument/2006/relationships/oleObject" Target="../embeddings/oleObject978.bin"/><Relationship Id="rId331" Type="http://schemas.openxmlformats.org/officeDocument/2006/relationships/oleObject" Target="../embeddings/oleObject326.bin"/><Relationship Id="rId429" Type="http://schemas.openxmlformats.org/officeDocument/2006/relationships/oleObject" Target="../embeddings/oleObject424.bin"/><Relationship Id="rId636" Type="http://schemas.openxmlformats.org/officeDocument/2006/relationships/oleObject" Target="../embeddings/oleObject631.bin"/><Relationship Id="rId843" Type="http://schemas.openxmlformats.org/officeDocument/2006/relationships/oleObject" Target="../embeddings/oleObject838.bin"/><Relationship Id="rId275" Type="http://schemas.openxmlformats.org/officeDocument/2006/relationships/oleObject" Target="../embeddings/oleObject270.bin"/><Relationship Id="rId482" Type="http://schemas.openxmlformats.org/officeDocument/2006/relationships/oleObject" Target="../embeddings/oleObject477.bin"/><Relationship Id="rId703" Type="http://schemas.openxmlformats.org/officeDocument/2006/relationships/oleObject" Target="../embeddings/oleObject698.bin"/><Relationship Id="rId910" Type="http://schemas.openxmlformats.org/officeDocument/2006/relationships/oleObject" Target="../embeddings/oleObject905.bin"/><Relationship Id="rId135" Type="http://schemas.openxmlformats.org/officeDocument/2006/relationships/oleObject" Target="../embeddings/oleObject130.bin"/><Relationship Id="rId342" Type="http://schemas.openxmlformats.org/officeDocument/2006/relationships/oleObject" Target="../embeddings/oleObject337.bin"/><Relationship Id="rId787" Type="http://schemas.openxmlformats.org/officeDocument/2006/relationships/oleObject" Target="../embeddings/oleObject782.bin"/><Relationship Id="rId994" Type="http://schemas.openxmlformats.org/officeDocument/2006/relationships/oleObject" Target="../embeddings/oleObject989.bin"/><Relationship Id="rId202" Type="http://schemas.openxmlformats.org/officeDocument/2006/relationships/oleObject" Target="../embeddings/oleObject197.bin"/><Relationship Id="rId647" Type="http://schemas.openxmlformats.org/officeDocument/2006/relationships/oleObject" Target="../embeddings/oleObject642.bin"/><Relationship Id="rId854" Type="http://schemas.openxmlformats.org/officeDocument/2006/relationships/oleObject" Target="../embeddings/oleObject849.bin"/><Relationship Id="rId286" Type="http://schemas.openxmlformats.org/officeDocument/2006/relationships/oleObject" Target="../embeddings/oleObject281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714" Type="http://schemas.openxmlformats.org/officeDocument/2006/relationships/oleObject" Target="../embeddings/oleObject709.bin"/><Relationship Id="rId921" Type="http://schemas.openxmlformats.org/officeDocument/2006/relationships/oleObject" Target="../embeddings/oleObject916.bin"/><Relationship Id="rId50" Type="http://schemas.openxmlformats.org/officeDocument/2006/relationships/oleObject" Target="../embeddings/oleObject45.bin"/><Relationship Id="rId146" Type="http://schemas.openxmlformats.org/officeDocument/2006/relationships/oleObject" Target="../embeddings/oleObject141.bin"/><Relationship Id="rId353" Type="http://schemas.openxmlformats.org/officeDocument/2006/relationships/oleObject" Target="../embeddings/oleObject348.bin"/><Relationship Id="rId560" Type="http://schemas.openxmlformats.org/officeDocument/2006/relationships/oleObject" Target="../embeddings/oleObject555.bin"/><Relationship Id="rId798" Type="http://schemas.openxmlformats.org/officeDocument/2006/relationships/oleObject" Target="../embeddings/oleObject793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58" Type="http://schemas.openxmlformats.org/officeDocument/2006/relationships/oleObject" Target="../embeddings/oleObject653.bin"/><Relationship Id="rId865" Type="http://schemas.openxmlformats.org/officeDocument/2006/relationships/oleObject" Target="../embeddings/oleObject860.bin"/><Relationship Id="rId297" Type="http://schemas.openxmlformats.org/officeDocument/2006/relationships/oleObject" Target="../embeddings/oleObject292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932" Type="http://schemas.openxmlformats.org/officeDocument/2006/relationships/oleObject" Target="../embeddings/oleObject927.bin"/><Relationship Id="rId157" Type="http://schemas.openxmlformats.org/officeDocument/2006/relationships/oleObject" Target="../embeddings/oleObject152.bin"/><Relationship Id="rId364" Type="http://schemas.openxmlformats.org/officeDocument/2006/relationships/oleObject" Target="../embeddings/oleObject359.bin"/><Relationship Id="rId1008" Type="http://schemas.openxmlformats.org/officeDocument/2006/relationships/oleObject" Target="../embeddings/oleObject1003.bin"/><Relationship Id="rId61" Type="http://schemas.openxmlformats.org/officeDocument/2006/relationships/oleObject" Target="../embeddings/oleObject56.bin"/><Relationship Id="rId571" Type="http://schemas.openxmlformats.org/officeDocument/2006/relationships/oleObject" Target="../embeddings/oleObject566.bin"/><Relationship Id="rId669" Type="http://schemas.openxmlformats.org/officeDocument/2006/relationships/oleObject" Target="../embeddings/oleObject664.bin"/><Relationship Id="rId876" Type="http://schemas.openxmlformats.org/officeDocument/2006/relationships/oleObject" Target="../embeddings/oleObject871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431" Type="http://schemas.openxmlformats.org/officeDocument/2006/relationships/oleObject" Target="../embeddings/oleObject426.bin"/><Relationship Id="rId529" Type="http://schemas.openxmlformats.org/officeDocument/2006/relationships/oleObject" Target="../embeddings/oleObject524.bin"/><Relationship Id="rId736" Type="http://schemas.openxmlformats.org/officeDocument/2006/relationships/oleObject" Target="../embeddings/oleObject731.bin"/><Relationship Id="rId168" Type="http://schemas.openxmlformats.org/officeDocument/2006/relationships/oleObject" Target="../embeddings/oleObject163.bin"/><Relationship Id="rId943" Type="http://schemas.openxmlformats.org/officeDocument/2006/relationships/oleObject" Target="../embeddings/oleObject938.bin"/><Relationship Id="rId1019" Type="http://schemas.openxmlformats.org/officeDocument/2006/relationships/oleObject" Target="../embeddings/oleObject1014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803" Type="http://schemas.openxmlformats.org/officeDocument/2006/relationships/oleObject" Target="../embeddings/oleObject798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442" Type="http://schemas.openxmlformats.org/officeDocument/2006/relationships/oleObject" Target="../embeddings/oleObject437.bin"/><Relationship Id="rId887" Type="http://schemas.openxmlformats.org/officeDocument/2006/relationships/oleObject" Target="../embeddings/oleObject882.bin"/><Relationship Id="rId302" Type="http://schemas.openxmlformats.org/officeDocument/2006/relationships/oleObject" Target="../embeddings/oleObject297.bin"/><Relationship Id="rId747" Type="http://schemas.openxmlformats.org/officeDocument/2006/relationships/oleObject" Target="../embeddings/oleObject742.bin"/><Relationship Id="rId954" Type="http://schemas.openxmlformats.org/officeDocument/2006/relationships/oleObject" Target="../embeddings/oleObject949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814" Type="http://schemas.openxmlformats.org/officeDocument/2006/relationships/oleObject" Target="../embeddings/oleObject809.bin"/><Relationship Id="rId246" Type="http://schemas.openxmlformats.org/officeDocument/2006/relationships/oleObject" Target="../embeddings/oleObject241.bin"/><Relationship Id="rId453" Type="http://schemas.openxmlformats.org/officeDocument/2006/relationships/oleObject" Target="../embeddings/oleObject448.bin"/><Relationship Id="rId660" Type="http://schemas.openxmlformats.org/officeDocument/2006/relationships/oleObject" Target="../embeddings/oleObject655.bin"/><Relationship Id="rId898" Type="http://schemas.openxmlformats.org/officeDocument/2006/relationships/oleObject" Target="../embeddings/oleObject893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758" Type="http://schemas.openxmlformats.org/officeDocument/2006/relationships/oleObject" Target="../embeddings/oleObject753.bin"/><Relationship Id="rId965" Type="http://schemas.openxmlformats.org/officeDocument/2006/relationships/oleObject" Target="../embeddings/oleObject960.bin"/><Relationship Id="rId10" Type="http://schemas.openxmlformats.org/officeDocument/2006/relationships/oleObject" Target="../embeddings/oleObject5.bin"/><Relationship Id="rId94" Type="http://schemas.openxmlformats.org/officeDocument/2006/relationships/oleObject" Target="../embeddings/oleObject89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618" Type="http://schemas.openxmlformats.org/officeDocument/2006/relationships/oleObject" Target="../embeddings/oleObject613.bin"/><Relationship Id="rId825" Type="http://schemas.openxmlformats.org/officeDocument/2006/relationships/oleObject" Target="../embeddings/oleObject820.bin"/><Relationship Id="rId257" Type="http://schemas.openxmlformats.org/officeDocument/2006/relationships/oleObject" Target="../embeddings/oleObject252.bin"/><Relationship Id="rId464" Type="http://schemas.openxmlformats.org/officeDocument/2006/relationships/oleObject" Target="../embeddings/oleObject459.bin"/><Relationship Id="rId1010" Type="http://schemas.openxmlformats.org/officeDocument/2006/relationships/oleObject" Target="../embeddings/oleObject1005.bin"/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976" Type="http://schemas.openxmlformats.org/officeDocument/2006/relationships/oleObject" Target="../embeddings/oleObject971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K135"/>
  <sheetViews>
    <sheetView topLeftCell="A123" workbookViewId="0">
      <selection activeCell="J135" sqref="A1:J135"/>
    </sheetView>
  </sheetViews>
  <sheetFormatPr defaultRowHeight="15" x14ac:dyDescent="0.25"/>
  <cols>
    <col min="1" max="1" width="13.5703125" customWidth="1"/>
    <col min="3" max="3" width="13" customWidth="1"/>
    <col min="4" max="4" width="57.28515625" customWidth="1"/>
    <col min="6" max="6" width="12.28515625" style="1" customWidth="1"/>
    <col min="7" max="9" width="9.28515625" style="1" bestFit="1" customWidth="1"/>
    <col min="10" max="10" width="10.140625" style="1" bestFit="1" customWidth="1"/>
  </cols>
  <sheetData>
    <row r="1" spans="1:10" x14ac:dyDescent="0.25">
      <c r="D1" s="3"/>
      <c r="F1" s="4"/>
      <c r="G1" s="4"/>
      <c r="H1" s="4"/>
      <c r="I1" s="4"/>
      <c r="J1" s="4"/>
    </row>
    <row r="2" spans="1:10" ht="21" x14ac:dyDescent="0.35">
      <c r="A2" s="144" t="s">
        <v>25</v>
      </c>
      <c r="B2" s="145"/>
      <c r="C2" s="145"/>
      <c r="D2" s="145"/>
      <c r="E2" s="145"/>
      <c r="F2" s="145"/>
      <c r="G2" s="145"/>
      <c r="H2" s="145"/>
      <c r="I2" s="145"/>
      <c r="J2" s="146"/>
    </row>
    <row r="3" spans="1:10" ht="15.75" x14ac:dyDescent="0.25">
      <c r="A3" s="147" t="s">
        <v>166</v>
      </c>
      <c r="B3" s="148"/>
      <c r="C3" s="148"/>
      <c r="D3" s="148"/>
      <c r="E3" s="148"/>
      <c r="F3" s="148"/>
      <c r="G3" s="148"/>
      <c r="H3" s="148"/>
      <c r="I3" s="148"/>
      <c r="J3" s="149"/>
    </row>
    <row r="4" spans="1:10" ht="15.75" x14ac:dyDescent="0.25">
      <c r="A4" s="147" t="s">
        <v>167</v>
      </c>
      <c r="B4" s="148"/>
      <c r="C4" s="148"/>
      <c r="D4" s="148"/>
      <c r="E4" s="148"/>
      <c r="F4" s="148"/>
      <c r="G4" s="148"/>
      <c r="H4" s="148"/>
      <c r="I4" s="148"/>
      <c r="J4" s="149"/>
    </row>
    <row r="5" spans="1:10" x14ac:dyDescent="0.25">
      <c r="A5" s="5"/>
      <c r="B5" s="6" t="s">
        <v>214</v>
      </c>
      <c r="C5" s="6"/>
      <c r="D5" s="7"/>
      <c r="E5" s="8"/>
      <c r="F5" s="9"/>
      <c r="G5" s="9"/>
      <c r="H5" s="9"/>
      <c r="I5" s="9"/>
      <c r="J5" s="10"/>
    </row>
    <row r="6" spans="1:10" x14ac:dyDescent="0.25">
      <c r="A6" s="5"/>
      <c r="B6" s="6" t="s">
        <v>644</v>
      </c>
      <c r="C6" s="6"/>
      <c r="D6" s="11"/>
      <c r="E6" s="8" t="s">
        <v>26</v>
      </c>
      <c r="F6" s="9"/>
      <c r="G6" s="9"/>
      <c r="H6" s="9"/>
      <c r="I6" s="9"/>
      <c r="J6" s="10"/>
    </row>
    <row r="7" spans="1:10" x14ac:dyDescent="0.25">
      <c r="A7" s="12"/>
      <c r="B7" s="13" t="s">
        <v>645</v>
      </c>
      <c r="C7" s="13"/>
      <c r="D7" s="14"/>
      <c r="E7" s="15"/>
      <c r="F7" s="16"/>
      <c r="G7" s="16"/>
      <c r="H7" s="16"/>
      <c r="I7" s="16"/>
      <c r="J7" s="17"/>
    </row>
    <row r="8" spans="1:10" x14ac:dyDescent="0.25">
      <c r="D8" s="3"/>
      <c r="F8" s="4"/>
      <c r="G8" s="4"/>
      <c r="H8" s="4"/>
      <c r="I8" s="4"/>
      <c r="J8" s="4"/>
    </row>
    <row r="9" spans="1:10" ht="30" x14ac:dyDescent="0.25">
      <c r="A9" s="243" t="s">
        <v>0</v>
      </c>
      <c r="B9" s="243" t="s">
        <v>1</v>
      </c>
      <c r="C9" s="243"/>
      <c r="D9" s="243" t="s">
        <v>2</v>
      </c>
      <c r="E9" s="243" t="s">
        <v>3</v>
      </c>
      <c r="F9" s="244" t="s">
        <v>4</v>
      </c>
      <c r="G9" s="244" t="s">
        <v>5</v>
      </c>
      <c r="H9" s="244" t="s">
        <v>6</v>
      </c>
      <c r="I9" s="244" t="s">
        <v>7</v>
      </c>
      <c r="J9" s="244" t="s">
        <v>8</v>
      </c>
    </row>
    <row r="10" spans="1:10" x14ac:dyDescent="0.25">
      <c r="A10" s="245" t="s">
        <v>324</v>
      </c>
      <c r="B10" s="245"/>
      <c r="C10" s="246"/>
      <c r="D10" s="247" t="s">
        <v>325</v>
      </c>
      <c r="E10" s="245"/>
      <c r="F10" s="248"/>
      <c r="G10" s="248"/>
      <c r="H10" s="248"/>
      <c r="I10" s="248" t="s">
        <v>9</v>
      </c>
      <c r="J10" s="248"/>
    </row>
    <row r="11" spans="1:10" x14ac:dyDescent="0.25">
      <c r="A11" s="60" t="s">
        <v>326</v>
      </c>
      <c r="B11" s="60"/>
      <c r="C11" s="249"/>
      <c r="D11" s="250" t="s">
        <v>327</v>
      </c>
      <c r="E11" s="60"/>
      <c r="F11" s="61"/>
      <c r="G11" s="61"/>
      <c r="H11" s="61"/>
      <c r="I11" s="61" t="s">
        <v>9</v>
      </c>
      <c r="J11" s="61"/>
    </row>
    <row r="12" spans="1:10" x14ac:dyDescent="0.25">
      <c r="A12" s="60" t="s">
        <v>328</v>
      </c>
      <c r="B12" s="60"/>
      <c r="C12" s="249"/>
      <c r="D12" s="250" t="s">
        <v>168</v>
      </c>
      <c r="E12" s="60"/>
      <c r="F12" s="61"/>
      <c r="G12" s="61"/>
      <c r="H12" s="61"/>
      <c r="I12" s="61" t="s">
        <v>9</v>
      </c>
      <c r="J12" s="61"/>
    </row>
    <row r="13" spans="1:10" x14ac:dyDescent="0.25">
      <c r="A13" s="60" t="s">
        <v>329</v>
      </c>
      <c r="B13" s="60" t="s">
        <v>330</v>
      </c>
      <c r="C13" s="249"/>
      <c r="D13" s="250" t="s">
        <v>331</v>
      </c>
      <c r="E13" s="60" t="s">
        <v>332</v>
      </c>
      <c r="F13" s="61">
        <v>2</v>
      </c>
      <c r="G13" s="61">
        <v>314.60000000000002</v>
      </c>
      <c r="H13" s="61">
        <v>13202.3</v>
      </c>
      <c r="I13" s="61">
        <f>SUM(G13:H13)</f>
        <v>13516.9</v>
      </c>
      <c r="J13" s="61">
        <f>TRUNC((F13*I13),2)</f>
        <v>27033.8</v>
      </c>
    </row>
    <row r="14" spans="1:10" s="2" customFormat="1" x14ac:dyDescent="0.25">
      <c r="A14" s="60" t="s">
        <v>333</v>
      </c>
      <c r="B14" s="60"/>
      <c r="C14" s="249"/>
      <c r="D14" s="250" t="s">
        <v>334</v>
      </c>
      <c r="E14" s="60"/>
      <c r="F14" s="61"/>
      <c r="G14" s="61"/>
      <c r="H14" s="61"/>
      <c r="I14" s="61" t="s">
        <v>9</v>
      </c>
      <c r="J14" s="61"/>
    </row>
    <row r="15" spans="1:10" s="2" customFormat="1" ht="75" x14ac:dyDescent="0.25">
      <c r="A15" s="60" t="s">
        <v>335</v>
      </c>
      <c r="B15" s="60" t="s">
        <v>336</v>
      </c>
      <c r="C15" s="249" t="s">
        <v>337</v>
      </c>
      <c r="D15" s="250" t="s">
        <v>338</v>
      </c>
      <c r="E15" s="60" t="s">
        <v>339</v>
      </c>
      <c r="F15" s="61">
        <v>2</v>
      </c>
      <c r="G15" s="61">
        <f>650+38.08</f>
        <v>688.08</v>
      </c>
      <c r="H15" s="61">
        <v>0</v>
      </c>
      <c r="I15" s="61">
        <f>SUM(G15:H15)</f>
        <v>688.08</v>
      </c>
      <c r="J15" s="61">
        <f>TRUNC((F15*I15),2)</f>
        <v>1376.16</v>
      </c>
    </row>
    <row r="16" spans="1:10" s="2" customFormat="1" x14ac:dyDescent="0.25">
      <c r="A16" s="60" t="s">
        <v>340</v>
      </c>
      <c r="B16" s="60" t="s">
        <v>341</v>
      </c>
      <c r="C16" s="249" t="s">
        <v>342</v>
      </c>
      <c r="D16" s="250" t="s">
        <v>343</v>
      </c>
      <c r="E16" s="60" t="s">
        <v>12</v>
      </c>
      <c r="F16" s="61">
        <v>12</v>
      </c>
      <c r="G16" s="61">
        <v>262.57</v>
      </c>
      <c r="H16" s="61">
        <v>26.62</v>
      </c>
      <c r="I16" s="61">
        <f>SUM(G16:H16)</f>
        <v>289.19</v>
      </c>
      <c r="J16" s="61">
        <f>TRUNC((F16*I16),2)</f>
        <v>3470.28</v>
      </c>
    </row>
    <row r="17" spans="1:10" s="2" customFormat="1" x14ac:dyDescent="0.25">
      <c r="A17" s="60" t="s">
        <v>344</v>
      </c>
      <c r="B17" s="60" t="s">
        <v>345</v>
      </c>
      <c r="C17" s="249">
        <v>20200</v>
      </c>
      <c r="D17" s="250" t="s">
        <v>346</v>
      </c>
      <c r="E17" s="60" t="s">
        <v>12</v>
      </c>
      <c r="F17" s="61">
        <v>191.65</v>
      </c>
      <c r="G17" s="61">
        <v>1.59</v>
      </c>
      <c r="H17" s="61">
        <v>0</v>
      </c>
      <c r="I17" s="61">
        <f>SUM(G17:H17)</f>
        <v>1.59</v>
      </c>
      <c r="J17" s="61">
        <f>TRUNC((F17*I17),2)</f>
        <v>304.72000000000003</v>
      </c>
    </row>
    <row r="18" spans="1:10" s="2" customFormat="1" ht="30" x14ac:dyDescent="0.25">
      <c r="A18" s="60" t="s">
        <v>347</v>
      </c>
      <c r="B18" s="60" t="s">
        <v>348</v>
      </c>
      <c r="C18" s="249">
        <v>21602</v>
      </c>
      <c r="D18" s="250" t="s">
        <v>349</v>
      </c>
      <c r="E18" s="60" t="s">
        <v>12</v>
      </c>
      <c r="F18" s="61">
        <v>191.65</v>
      </c>
      <c r="G18" s="61">
        <v>11.63</v>
      </c>
      <c r="H18" s="61">
        <v>0</v>
      </c>
      <c r="I18" s="61">
        <f>SUM(G18:H18)</f>
        <v>11.63</v>
      </c>
      <c r="J18" s="61">
        <f>TRUNC((F18*I18),2)</f>
        <v>2228.88</v>
      </c>
    </row>
    <row r="19" spans="1:10" s="2" customFormat="1" x14ac:dyDescent="0.25">
      <c r="A19" s="60" t="s">
        <v>350</v>
      </c>
      <c r="B19" s="60"/>
      <c r="C19" s="249"/>
      <c r="D19" s="250" t="s">
        <v>351</v>
      </c>
      <c r="E19" s="60" t="s">
        <v>10</v>
      </c>
      <c r="F19" s="61">
        <v>1</v>
      </c>
      <c r="G19" s="61">
        <v>178.34</v>
      </c>
      <c r="H19" s="61">
        <v>0</v>
      </c>
      <c r="I19" s="61">
        <f>SUM(G19:H19)</f>
        <v>178.34</v>
      </c>
      <c r="J19" s="61">
        <f>TRUNC((F19*I19),2)</f>
        <v>178.34</v>
      </c>
    </row>
    <row r="20" spans="1:10" s="2" customFormat="1" x14ac:dyDescent="0.25">
      <c r="A20" s="251" t="s">
        <v>69</v>
      </c>
      <c r="B20" s="251"/>
      <c r="C20" s="251"/>
      <c r="D20" s="251"/>
      <c r="E20" s="251"/>
      <c r="F20" s="251"/>
      <c r="G20" s="251"/>
      <c r="H20" s="251"/>
      <c r="I20" s="251"/>
      <c r="J20" s="252">
        <f>SUM(J13:J19)</f>
        <v>34592.179999999993</v>
      </c>
    </row>
    <row r="21" spans="1:10" s="2" customFormat="1" x14ac:dyDescent="0.25">
      <c r="A21" s="60" t="s">
        <v>352</v>
      </c>
      <c r="B21" s="60"/>
      <c r="C21" s="249"/>
      <c r="D21" s="250" t="s">
        <v>353</v>
      </c>
      <c r="E21" s="60"/>
      <c r="F21" s="61"/>
      <c r="G21" s="61"/>
      <c r="H21" s="61"/>
      <c r="I21" s="61" t="s">
        <v>9</v>
      </c>
      <c r="J21" s="61"/>
    </row>
    <row r="22" spans="1:10" s="2" customFormat="1" x14ac:dyDescent="0.25">
      <c r="A22" s="60" t="s">
        <v>354</v>
      </c>
      <c r="B22" s="60"/>
      <c r="C22" s="249"/>
      <c r="D22" s="250" t="s">
        <v>175</v>
      </c>
      <c r="E22" s="60"/>
      <c r="F22" s="61"/>
      <c r="G22" s="61"/>
      <c r="H22" s="61"/>
      <c r="I22" s="61" t="s">
        <v>9</v>
      </c>
      <c r="J22" s="61"/>
    </row>
    <row r="23" spans="1:10" s="2" customFormat="1" ht="30" x14ac:dyDescent="0.25">
      <c r="A23" s="60" t="s">
        <v>355</v>
      </c>
      <c r="B23" s="60" t="s">
        <v>356</v>
      </c>
      <c r="C23" s="249" t="s">
        <v>357</v>
      </c>
      <c r="D23" s="250" t="s">
        <v>358</v>
      </c>
      <c r="E23" s="60" t="s">
        <v>10</v>
      </c>
      <c r="F23" s="61">
        <v>4</v>
      </c>
      <c r="G23" s="61">
        <v>2488.66</v>
      </c>
      <c r="H23" s="61">
        <v>0</v>
      </c>
      <c r="I23" s="61">
        <f>SUM(G23:H23)</f>
        <v>2488.66</v>
      </c>
      <c r="J23" s="61">
        <f>TRUNC((F23*I23),2)</f>
        <v>9954.64</v>
      </c>
    </row>
    <row r="24" spans="1:10" s="2" customFormat="1" ht="30" x14ac:dyDescent="0.25">
      <c r="A24" s="60" t="s">
        <v>359</v>
      </c>
      <c r="B24" s="60" t="s">
        <v>360</v>
      </c>
      <c r="C24" s="249" t="s">
        <v>361</v>
      </c>
      <c r="D24" s="250" t="s">
        <v>362</v>
      </c>
      <c r="E24" s="60" t="s">
        <v>10</v>
      </c>
      <c r="F24" s="61">
        <v>1</v>
      </c>
      <c r="G24" s="61">
        <v>3272.25</v>
      </c>
      <c r="H24" s="61">
        <v>0</v>
      </c>
      <c r="I24" s="61">
        <f>SUM(G24:H24)</f>
        <v>3272.25</v>
      </c>
      <c r="J24" s="61">
        <f>TRUNC((F24*I24),2)</f>
        <v>3272.25</v>
      </c>
    </row>
    <row r="25" spans="1:10" s="2" customFormat="1" ht="30" x14ac:dyDescent="0.25">
      <c r="A25" s="60" t="s">
        <v>363</v>
      </c>
      <c r="B25" s="60" t="s">
        <v>364</v>
      </c>
      <c r="C25" s="249" t="s">
        <v>365</v>
      </c>
      <c r="D25" s="250" t="s">
        <v>366</v>
      </c>
      <c r="E25" s="60" t="s">
        <v>10</v>
      </c>
      <c r="F25" s="61">
        <v>1</v>
      </c>
      <c r="G25" s="61">
        <v>3637.7</v>
      </c>
      <c r="H25" s="61">
        <v>0</v>
      </c>
      <c r="I25" s="61">
        <f>SUM(G25:H25)</f>
        <v>3637.7</v>
      </c>
      <c r="J25" s="61">
        <f>TRUNC((F25*I25),2)</f>
        <v>3637.7</v>
      </c>
    </row>
    <row r="26" spans="1:10" s="2" customFormat="1" x14ac:dyDescent="0.25">
      <c r="A26" s="60" t="s">
        <v>367</v>
      </c>
      <c r="B26" s="60"/>
      <c r="C26" s="249"/>
      <c r="D26" s="250" t="s">
        <v>368</v>
      </c>
      <c r="E26" s="60"/>
      <c r="F26" s="61"/>
      <c r="G26" s="61"/>
      <c r="H26" s="61"/>
      <c r="I26" s="61" t="s">
        <v>9</v>
      </c>
      <c r="J26" s="61"/>
    </row>
    <row r="27" spans="1:10" s="2" customFormat="1" ht="30" x14ac:dyDescent="0.25">
      <c r="A27" s="60" t="s">
        <v>369</v>
      </c>
      <c r="B27" s="60" t="s">
        <v>207</v>
      </c>
      <c r="C27" s="249"/>
      <c r="D27" s="250" t="s">
        <v>370</v>
      </c>
      <c r="E27" s="60" t="s">
        <v>10</v>
      </c>
      <c r="F27" s="61">
        <v>1</v>
      </c>
      <c r="G27" s="61">
        <v>750.65</v>
      </c>
      <c r="H27" s="61">
        <v>134.32</v>
      </c>
      <c r="I27" s="61">
        <f>SUM(G27:H27)</f>
        <v>884.97</v>
      </c>
      <c r="J27" s="61">
        <f>TRUNC((F27*I27),2)</f>
        <v>884.97</v>
      </c>
    </row>
    <row r="28" spans="1:10" s="2" customFormat="1" ht="30" x14ac:dyDescent="0.25">
      <c r="A28" s="60" t="s">
        <v>371</v>
      </c>
      <c r="B28" s="60" t="s">
        <v>208</v>
      </c>
      <c r="C28" s="249"/>
      <c r="D28" s="250" t="s">
        <v>372</v>
      </c>
      <c r="E28" s="60" t="s">
        <v>10</v>
      </c>
      <c r="F28" s="61">
        <v>1</v>
      </c>
      <c r="G28" s="61">
        <v>815.07</v>
      </c>
      <c r="H28" s="61">
        <v>137.51</v>
      </c>
      <c r="I28" s="61">
        <f>SUM(G28:H28)</f>
        <v>952.58</v>
      </c>
      <c r="J28" s="61">
        <f>TRUNC((F28*I28),2)</f>
        <v>952.58</v>
      </c>
    </row>
    <row r="29" spans="1:10" s="2" customFormat="1" x14ac:dyDescent="0.25">
      <c r="A29" s="60" t="s">
        <v>373</v>
      </c>
      <c r="B29" s="60" t="s">
        <v>209</v>
      </c>
      <c r="C29" s="249"/>
      <c r="D29" s="250" t="s">
        <v>374</v>
      </c>
      <c r="E29" s="60" t="s">
        <v>10</v>
      </c>
      <c r="F29" s="61">
        <v>1</v>
      </c>
      <c r="G29" s="61">
        <v>401.36</v>
      </c>
      <c r="H29" s="61">
        <v>117.38</v>
      </c>
      <c r="I29" s="61">
        <f>SUM(G29:H29)</f>
        <v>518.74</v>
      </c>
      <c r="J29" s="61">
        <f>TRUNC((F29*I29),2)</f>
        <v>518.74</v>
      </c>
    </row>
    <row r="30" spans="1:10" s="2" customFormat="1" ht="30" x14ac:dyDescent="0.25">
      <c r="A30" s="60" t="s">
        <v>375</v>
      </c>
      <c r="B30" s="60" t="s">
        <v>210</v>
      </c>
      <c r="C30" s="249"/>
      <c r="D30" s="250" t="s">
        <v>376</v>
      </c>
      <c r="E30" s="60" t="s">
        <v>10</v>
      </c>
      <c r="F30" s="61">
        <v>1</v>
      </c>
      <c r="G30" s="61">
        <v>792.25</v>
      </c>
      <c r="H30" s="61">
        <v>133.72999999999999</v>
      </c>
      <c r="I30" s="61">
        <f>SUM(G30:H30)</f>
        <v>925.98</v>
      </c>
      <c r="J30" s="61">
        <f>TRUNC((F30*I30),2)</f>
        <v>925.98</v>
      </c>
    </row>
    <row r="31" spans="1:10" s="2" customFormat="1" ht="30" x14ac:dyDescent="0.25">
      <c r="A31" s="60" t="s">
        <v>377</v>
      </c>
      <c r="B31" s="60" t="s">
        <v>211</v>
      </c>
      <c r="C31" s="249"/>
      <c r="D31" s="250" t="s">
        <v>378</v>
      </c>
      <c r="E31" s="60" t="s">
        <v>10</v>
      </c>
      <c r="F31" s="61">
        <v>1</v>
      </c>
      <c r="G31" s="61">
        <v>980.64</v>
      </c>
      <c r="H31" s="61">
        <v>150.07</v>
      </c>
      <c r="I31" s="61">
        <f>SUM(G31:H31)</f>
        <v>1130.71</v>
      </c>
      <c r="J31" s="61">
        <f>TRUNC((F31*I31),2)</f>
        <v>1130.71</v>
      </c>
    </row>
    <row r="32" spans="1:10" s="2" customFormat="1" ht="30" x14ac:dyDescent="0.25">
      <c r="A32" s="60" t="s">
        <v>379</v>
      </c>
      <c r="B32" s="60" t="s">
        <v>212</v>
      </c>
      <c r="C32" s="249"/>
      <c r="D32" s="250" t="s">
        <v>380</v>
      </c>
      <c r="E32" s="60" t="s">
        <v>10</v>
      </c>
      <c r="F32" s="61">
        <v>1</v>
      </c>
      <c r="G32" s="61">
        <v>1590.26</v>
      </c>
      <c r="H32" s="61">
        <v>232.98</v>
      </c>
      <c r="I32" s="61">
        <f>SUM(G32:H32)</f>
        <v>1823.24</v>
      </c>
      <c r="J32" s="61">
        <f>TRUNC((F32*I32),2)</f>
        <v>1823.24</v>
      </c>
    </row>
    <row r="33" spans="1:10" s="2" customFormat="1" ht="30" x14ac:dyDescent="0.25">
      <c r="A33" s="60" t="s">
        <v>381</v>
      </c>
      <c r="B33" s="60" t="s">
        <v>213</v>
      </c>
      <c r="C33" s="249"/>
      <c r="D33" s="250" t="s">
        <v>382</v>
      </c>
      <c r="E33" s="60" t="s">
        <v>10</v>
      </c>
      <c r="F33" s="61">
        <v>1</v>
      </c>
      <c r="G33" s="61">
        <v>1615.45</v>
      </c>
      <c r="H33" s="61">
        <v>234.37</v>
      </c>
      <c r="I33" s="61">
        <f>SUM(G33:H33)</f>
        <v>1849.8200000000002</v>
      </c>
      <c r="J33" s="61">
        <f>TRUNC((F33*I33),2)</f>
        <v>1849.82</v>
      </c>
    </row>
    <row r="34" spans="1:10" s="2" customFormat="1" ht="30" x14ac:dyDescent="0.25">
      <c r="A34" s="60" t="s">
        <v>383</v>
      </c>
      <c r="B34" s="60" t="s">
        <v>384</v>
      </c>
      <c r="C34" s="249"/>
      <c r="D34" s="250" t="s">
        <v>385</v>
      </c>
      <c r="E34" s="60" t="s">
        <v>10</v>
      </c>
      <c r="F34" s="61">
        <v>1</v>
      </c>
      <c r="G34" s="61">
        <v>1876.5</v>
      </c>
      <c r="H34" s="61">
        <v>256.29000000000002</v>
      </c>
      <c r="I34" s="61">
        <f>SUM(G34:H34)</f>
        <v>2132.79</v>
      </c>
      <c r="J34" s="61">
        <f>TRUNC((F34*I34),2)</f>
        <v>2132.79</v>
      </c>
    </row>
    <row r="35" spans="1:10" s="2" customFormat="1" ht="30" x14ac:dyDescent="0.25">
      <c r="A35" s="60" t="s">
        <v>386</v>
      </c>
      <c r="B35" s="60" t="s">
        <v>387</v>
      </c>
      <c r="C35" s="249"/>
      <c r="D35" s="250" t="s">
        <v>388</v>
      </c>
      <c r="E35" s="60" t="s">
        <v>10</v>
      </c>
      <c r="F35" s="61">
        <v>1</v>
      </c>
      <c r="G35" s="61">
        <v>987.08</v>
      </c>
      <c r="H35" s="61">
        <v>145.88</v>
      </c>
      <c r="I35" s="61">
        <f>SUM(G35:H35)</f>
        <v>1132.96</v>
      </c>
      <c r="J35" s="61">
        <f>TRUNC((F35*I35),2)</f>
        <v>1132.96</v>
      </c>
    </row>
    <row r="36" spans="1:10" s="2" customFormat="1" ht="30" x14ac:dyDescent="0.25">
      <c r="A36" s="60" t="s">
        <v>389</v>
      </c>
      <c r="B36" s="60" t="s">
        <v>390</v>
      </c>
      <c r="C36" s="249"/>
      <c r="D36" s="250" t="s">
        <v>391</v>
      </c>
      <c r="E36" s="60" t="s">
        <v>10</v>
      </c>
      <c r="F36" s="61">
        <v>1</v>
      </c>
      <c r="G36" s="61">
        <v>967.58</v>
      </c>
      <c r="H36" s="61">
        <v>144.88999999999999</v>
      </c>
      <c r="I36" s="61">
        <f>SUM(G36:H36)</f>
        <v>1112.47</v>
      </c>
      <c r="J36" s="61">
        <f>TRUNC((F36*I36),2)</f>
        <v>1112.47</v>
      </c>
    </row>
    <row r="37" spans="1:10" s="2" customFormat="1" ht="30" x14ac:dyDescent="0.25">
      <c r="A37" s="60" t="s">
        <v>392</v>
      </c>
      <c r="B37" s="60" t="s">
        <v>393</v>
      </c>
      <c r="C37" s="249"/>
      <c r="D37" s="250" t="s">
        <v>394</v>
      </c>
      <c r="E37" s="60" t="s">
        <v>10</v>
      </c>
      <c r="F37" s="61">
        <v>1</v>
      </c>
      <c r="G37" s="61">
        <v>914.53</v>
      </c>
      <c r="H37" s="61">
        <v>142.30000000000001</v>
      </c>
      <c r="I37" s="61">
        <f>SUM(G37:H37)</f>
        <v>1056.83</v>
      </c>
      <c r="J37" s="61">
        <f>TRUNC((F37*I37),2)</f>
        <v>1056.83</v>
      </c>
    </row>
    <row r="38" spans="1:10" s="2" customFormat="1" ht="30" x14ac:dyDescent="0.25">
      <c r="A38" s="60" t="s">
        <v>395</v>
      </c>
      <c r="B38" s="60" t="s">
        <v>396</v>
      </c>
      <c r="C38" s="249"/>
      <c r="D38" s="250" t="s">
        <v>397</v>
      </c>
      <c r="E38" s="60" t="s">
        <v>10</v>
      </c>
      <c r="F38" s="61">
        <v>1</v>
      </c>
      <c r="G38" s="61">
        <v>843.23</v>
      </c>
      <c r="H38" s="61">
        <v>163.62</v>
      </c>
      <c r="I38" s="61">
        <f>SUM(G38:H38)</f>
        <v>1006.85</v>
      </c>
      <c r="J38" s="61">
        <f>TRUNC((F38*I38),2)</f>
        <v>1006.85</v>
      </c>
    </row>
    <row r="39" spans="1:10" s="2" customFormat="1" ht="30" x14ac:dyDescent="0.25">
      <c r="A39" s="60" t="s">
        <v>398</v>
      </c>
      <c r="B39" s="60" t="s">
        <v>399</v>
      </c>
      <c r="C39" s="249"/>
      <c r="D39" s="250" t="s">
        <v>400</v>
      </c>
      <c r="E39" s="60" t="s">
        <v>10</v>
      </c>
      <c r="F39" s="61">
        <v>1</v>
      </c>
      <c r="G39" s="61">
        <v>1066.1199999999999</v>
      </c>
      <c r="H39" s="61">
        <v>168.4</v>
      </c>
      <c r="I39" s="61">
        <f>SUM(G39:H39)</f>
        <v>1234.52</v>
      </c>
      <c r="J39" s="61">
        <f>TRUNC((F39*I39),2)</f>
        <v>1234.52</v>
      </c>
    </row>
    <row r="40" spans="1:10" s="2" customFormat="1" ht="30" x14ac:dyDescent="0.25">
      <c r="A40" s="60" t="s">
        <v>401</v>
      </c>
      <c r="B40" s="60" t="s">
        <v>402</v>
      </c>
      <c r="C40" s="249"/>
      <c r="D40" s="250" t="s">
        <v>403</v>
      </c>
      <c r="E40" s="60" t="s">
        <v>10</v>
      </c>
      <c r="F40" s="61">
        <v>1</v>
      </c>
      <c r="G40" s="61">
        <v>1039.73</v>
      </c>
      <c r="H40" s="61">
        <v>167.21</v>
      </c>
      <c r="I40" s="61">
        <f>SUM(G40:H40)</f>
        <v>1206.94</v>
      </c>
      <c r="J40" s="61">
        <f>TRUNC((F40*I40),2)</f>
        <v>1206.94</v>
      </c>
    </row>
    <row r="41" spans="1:10" s="2" customFormat="1" ht="30" x14ac:dyDescent="0.25">
      <c r="A41" s="60" t="s">
        <v>404</v>
      </c>
      <c r="B41" s="60" t="s">
        <v>405</v>
      </c>
      <c r="C41" s="249"/>
      <c r="D41" s="250" t="s">
        <v>406</v>
      </c>
      <c r="E41" s="60" t="s">
        <v>10</v>
      </c>
      <c r="F41" s="61">
        <v>2</v>
      </c>
      <c r="G41" s="61">
        <v>2279.7199999999998</v>
      </c>
      <c r="H41" s="61">
        <v>295.16000000000003</v>
      </c>
      <c r="I41" s="61">
        <f>SUM(G41:H41)</f>
        <v>2574.8799999999997</v>
      </c>
      <c r="J41" s="61">
        <f>TRUNC((F41*I41),2)</f>
        <v>5149.76</v>
      </c>
    </row>
    <row r="42" spans="1:10" s="2" customFormat="1" ht="30" x14ac:dyDescent="0.25">
      <c r="A42" s="60" t="s">
        <v>407</v>
      </c>
      <c r="B42" s="60" t="s">
        <v>408</v>
      </c>
      <c r="C42" s="249"/>
      <c r="D42" s="250" t="s">
        <v>409</v>
      </c>
      <c r="E42" s="60" t="s">
        <v>10</v>
      </c>
      <c r="F42" s="61">
        <v>1</v>
      </c>
      <c r="G42" s="61">
        <v>848.29</v>
      </c>
      <c r="H42" s="61">
        <v>139.11000000000001</v>
      </c>
      <c r="I42" s="61">
        <f>SUM(G42:H42)</f>
        <v>987.4</v>
      </c>
      <c r="J42" s="61">
        <f>TRUNC((F42*I42),2)</f>
        <v>987.4</v>
      </c>
    </row>
    <row r="43" spans="1:10" s="2" customFormat="1" ht="30" x14ac:dyDescent="0.25">
      <c r="A43" s="60" t="s">
        <v>410</v>
      </c>
      <c r="B43" s="60" t="s">
        <v>411</v>
      </c>
      <c r="C43" s="249"/>
      <c r="D43" s="250" t="s">
        <v>412</v>
      </c>
      <c r="E43" s="60" t="s">
        <v>10</v>
      </c>
      <c r="F43" s="61">
        <v>1</v>
      </c>
      <c r="G43" s="61">
        <v>1724.44</v>
      </c>
      <c r="H43" s="61">
        <v>235.57</v>
      </c>
      <c r="I43" s="61">
        <f>SUM(G43:H43)</f>
        <v>1960.01</v>
      </c>
      <c r="J43" s="61">
        <f>TRUNC((F43*I43),2)</f>
        <v>1960.01</v>
      </c>
    </row>
    <row r="44" spans="1:10" s="2" customFormat="1" x14ac:dyDescent="0.25">
      <c r="A44" s="60" t="s">
        <v>413</v>
      </c>
      <c r="B44" s="60" t="s">
        <v>414</v>
      </c>
      <c r="C44" s="249"/>
      <c r="D44" s="250" t="s">
        <v>415</v>
      </c>
      <c r="E44" s="60" t="s">
        <v>10</v>
      </c>
      <c r="F44" s="61">
        <v>1</v>
      </c>
      <c r="G44" s="61">
        <v>469.8</v>
      </c>
      <c r="H44" s="61">
        <v>116.39</v>
      </c>
      <c r="I44" s="61">
        <f>SUM(G44:H44)</f>
        <v>586.19000000000005</v>
      </c>
      <c r="J44" s="61">
        <f>TRUNC((F44*I44),2)</f>
        <v>586.19000000000005</v>
      </c>
    </row>
    <row r="45" spans="1:10" s="2" customFormat="1" ht="45" x14ac:dyDescent="0.25">
      <c r="A45" s="60" t="s">
        <v>416</v>
      </c>
      <c r="B45" s="60" t="s">
        <v>417</v>
      </c>
      <c r="C45" s="249" t="s">
        <v>418</v>
      </c>
      <c r="D45" s="250" t="s">
        <v>419</v>
      </c>
      <c r="E45" s="60" t="s">
        <v>420</v>
      </c>
      <c r="F45" s="61">
        <v>2</v>
      </c>
      <c r="G45" s="61">
        <v>18.52</v>
      </c>
      <c r="H45" s="61">
        <v>0</v>
      </c>
      <c r="I45" s="61">
        <f>SUM(G45:H45)</f>
        <v>18.52</v>
      </c>
      <c r="J45" s="61">
        <f>TRUNC((F45*I45),2)</f>
        <v>37.04</v>
      </c>
    </row>
    <row r="46" spans="1:10" s="2" customFormat="1" x14ac:dyDescent="0.25">
      <c r="A46" s="60" t="s">
        <v>421</v>
      </c>
      <c r="B46" s="60"/>
      <c r="C46" s="249"/>
      <c r="D46" s="250" t="s">
        <v>20</v>
      </c>
      <c r="E46" s="60"/>
      <c r="F46" s="61"/>
      <c r="G46" s="61"/>
      <c r="H46" s="61"/>
      <c r="I46" s="61" t="s">
        <v>9</v>
      </c>
      <c r="J46" s="61"/>
    </row>
    <row r="47" spans="1:10" s="2" customFormat="1" x14ac:dyDescent="0.25">
      <c r="A47" s="60" t="s">
        <v>422</v>
      </c>
      <c r="B47" s="60" t="s">
        <v>21</v>
      </c>
      <c r="C47" s="249">
        <v>9537</v>
      </c>
      <c r="D47" s="250" t="s">
        <v>22</v>
      </c>
      <c r="E47" s="60" t="s">
        <v>12</v>
      </c>
      <c r="F47" s="61">
        <v>108.64</v>
      </c>
      <c r="G47" s="61">
        <v>0.61</v>
      </c>
      <c r="H47" s="61">
        <v>1.07</v>
      </c>
      <c r="I47" s="61">
        <f>SUM(G47:H47)</f>
        <v>1.6800000000000002</v>
      </c>
      <c r="J47" s="61">
        <f>TRUNC((F47*I47),2)</f>
        <v>182.51</v>
      </c>
    </row>
    <row r="48" spans="1:10" s="2" customFormat="1" x14ac:dyDescent="0.25">
      <c r="A48" s="251" t="s">
        <v>69</v>
      </c>
      <c r="B48" s="251"/>
      <c r="C48" s="251"/>
      <c r="D48" s="251"/>
      <c r="E48" s="251"/>
      <c r="F48" s="251"/>
      <c r="G48" s="251"/>
      <c r="H48" s="251"/>
      <c r="I48" s="251"/>
      <c r="J48" s="252">
        <f>SUM(J22:J47)</f>
        <v>42736.900000000016</v>
      </c>
    </row>
    <row r="49" spans="1:10" s="2" customFormat="1" x14ac:dyDescent="0.25">
      <c r="A49" s="60" t="s">
        <v>423</v>
      </c>
      <c r="B49" s="60"/>
      <c r="C49" s="249"/>
      <c r="D49" s="250" t="s">
        <v>424</v>
      </c>
      <c r="E49" s="60"/>
      <c r="F49" s="61"/>
      <c r="G49" s="61"/>
      <c r="H49" s="61"/>
      <c r="I49" s="61" t="s">
        <v>9</v>
      </c>
      <c r="J49" s="61"/>
    </row>
    <row r="50" spans="1:10" s="2" customFormat="1" ht="30" x14ac:dyDescent="0.25">
      <c r="A50" s="60" t="s">
        <v>425</v>
      </c>
      <c r="B50" s="60"/>
      <c r="C50" s="249"/>
      <c r="D50" s="250" t="s">
        <v>426</v>
      </c>
      <c r="E50" s="60"/>
      <c r="F50" s="61"/>
      <c r="G50" s="61"/>
      <c r="H50" s="61"/>
      <c r="I50" s="61" t="s">
        <v>9</v>
      </c>
      <c r="J50" s="61"/>
    </row>
    <row r="51" spans="1:10" s="2" customFormat="1" ht="30" x14ac:dyDescent="0.25">
      <c r="A51" s="60" t="s">
        <v>427</v>
      </c>
      <c r="B51" s="60" t="s">
        <v>179</v>
      </c>
      <c r="C51" s="249">
        <v>83540</v>
      </c>
      <c r="D51" s="250" t="s">
        <v>428</v>
      </c>
      <c r="E51" s="60" t="s">
        <v>10</v>
      </c>
      <c r="F51" s="61">
        <v>75</v>
      </c>
      <c r="G51" s="61">
        <v>9.1199999999999992</v>
      </c>
      <c r="H51" s="61">
        <v>4.0199999999999996</v>
      </c>
      <c r="I51" s="61">
        <f>SUM(G51:H51)</f>
        <v>13.139999999999999</v>
      </c>
      <c r="J51" s="61">
        <f>TRUNC((F51*I51),2)</f>
        <v>985.5</v>
      </c>
    </row>
    <row r="52" spans="1:10" s="2" customFormat="1" x14ac:dyDescent="0.25">
      <c r="A52" s="60" t="s">
        <v>429</v>
      </c>
      <c r="B52" s="60" t="s">
        <v>180</v>
      </c>
      <c r="C52" s="249">
        <v>83446</v>
      </c>
      <c r="D52" s="250" t="s">
        <v>181</v>
      </c>
      <c r="E52" s="60" t="s">
        <v>10</v>
      </c>
      <c r="F52" s="61">
        <v>2</v>
      </c>
      <c r="G52" s="61">
        <v>59.53</v>
      </c>
      <c r="H52" s="61">
        <v>53.7</v>
      </c>
      <c r="I52" s="61">
        <f>SUM(G52:H52)</f>
        <v>113.23</v>
      </c>
      <c r="J52" s="61">
        <f>TRUNC((F52*I52),2)</f>
        <v>226.46</v>
      </c>
    </row>
    <row r="53" spans="1:10" s="2" customFormat="1" ht="30" x14ac:dyDescent="0.25">
      <c r="A53" s="60" t="s">
        <v>430</v>
      </c>
      <c r="B53" s="60" t="s">
        <v>182</v>
      </c>
      <c r="C53" s="249">
        <v>83452</v>
      </c>
      <c r="D53" s="250" t="s">
        <v>431</v>
      </c>
      <c r="E53" s="60" t="s">
        <v>10</v>
      </c>
      <c r="F53" s="61">
        <v>3</v>
      </c>
      <c r="G53" s="61">
        <v>11.11</v>
      </c>
      <c r="H53" s="61">
        <v>6.04</v>
      </c>
      <c r="I53" s="61">
        <f>SUM(G53:H53)</f>
        <v>17.149999999999999</v>
      </c>
      <c r="J53" s="61">
        <f>TRUNC((F53*I53),2)</f>
        <v>51.45</v>
      </c>
    </row>
    <row r="54" spans="1:10" s="2" customFormat="1" ht="30" x14ac:dyDescent="0.25">
      <c r="A54" s="60" t="s">
        <v>432</v>
      </c>
      <c r="B54" s="60" t="s">
        <v>433</v>
      </c>
      <c r="C54" s="249" t="s">
        <v>434</v>
      </c>
      <c r="D54" s="250" t="s">
        <v>435</v>
      </c>
      <c r="E54" s="60" t="s">
        <v>10</v>
      </c>
      <c r="F54" s="61">
        <v>4</v>
      </c>
      <c r="G54" s="61">
        <v>106.63</v>
      </c>
      <c r="H54" s="61">
        <v>0</v>
      </c>
      <c r="I54" s="61">
        <f>SUM(G54:H54)</f>
        <v>106.63</v>
      </c>
      <c r="J54" s="61">
        <f>TRUNC((F54*I54),2)</f>
        <v>426.52</v>
      </c>
    </row>
    <row r="55" spans="1:10" s="2" customFormat="1" x14ac:dyDescent="0.25">
      <c r="A55" s="60" t="s">
        <v>436</v>
      </c>
      <c r="B55" s="60" t="s">
        <v>437</v>
      </c>
      <c r="C55" s="249" t="s">
        <v>438</v>
      </c>
      <c r="D55" s="250" t="s">
        <v>439</v>
      </c>
      <c r="E55" s="60" t="s">
        <v>10</v>
      </c>
      <c r="F55" s="61">
        <v>3</v>
      </c>
      <c r="G55" s="61">
        <v>12.45</v>
      </c>
      <c r="H55" s="61">
        <v>0</v>
      </c>
      <c r="I55" s="61">
        <f>SUM(G55:H55)</f>
        <v>12.45</v>
      </c>
      <c r="J55" s="61">
        <f>TRUNC((F55*I55),2)</f>
        <v>37.35</v>
      </c>
    </row>
    <row r="56" spans="1:10" s="2" customFormat="1" x14ac:dyDescent="0.25">
      <c r="A56" s="60" t="s">
        <v>440</v>
      </c>
      <c r="B56" s="60" t="s">
        <v>198</v>
      </c>
      <c r="C56" s="249" t="s">
        <v>441</v>
      </c>
      <c r="D56" s="250" t="s">
        <v>442</v>
      </c>
      <c r="E56" s="60" t="s">
        <v>10</v>
      </c>
      <c r="F56" s="61">
        <v>1</v>
      </c>
      <c r="G56" s="61">
        <v>12.45</v>
      </c>
      <c r="H56" s="61">
        <v>0</v>
      </c>
      <c r="I56" s="61">
        <f>SUM(G56:H56)</f>
        <v>12.45</v>
      </c>
      <c r="J56" s="61">
        <f>TRUNC((F56*I56),2)</f>
        <v>12.45</v>
      </c>
    </row>
    <row r="57" spans="1:10" s="2" customFormat="1" ht="30" x14ac:dyDescent="0.25">
      <c r="A57" s="60" t="s">
        <v>443</v>
      </c>
      <c r="B57" s="60" t="s">
        <v>178</v>
      </c>
      <c r="C57" s="249" t="s">
        <v>444</v>
      </c>
      <c r="D57" s="250" t="s">
        <v>445</v>
      </c>
      <c r="E57" s="60" t="s">
        <v>10</v>
      </c>
      <c r="F57" s="61">
        <v>10</v>
      </c>
      <c r="G57" s="61">
        <v>36.15</v>
      </c>
      <c r="H57" s="61">
        <v>8.82</v>
      </c>
      <c r="I57" s="61">
        <f>SUM(G57:H57)</f>
        <v>44.97</v>
      </c>
      <c r="J57" s="61">
        <f>TRUNC((F57*I57),2)</f>
        <v>449.7</v>
      </c>
    </row>
    <row r="58" spans="1:10" s="2" customFormat="1" x14ac:dyDescent="0.25">
      <c r="A58" s="60" t="s">
        <v>446</v>
      </c>
      <c r="B58" s="60" t="s">
        <v>177</v>
      </c>
      <c r="C58" s="249" t="s">
        <v>447</v>
      </c>
      <c r="D58" s="250" t="s">
        <v>448</v>
      </c>
      <c r="E58" s="60" t="s">
        <v>10</v>
      </c>
      <c r="F58" s="61">
        <v>3</v>
      </c>
      <c r="G58" s="61">
        <v>35.71</v>
      </c>
      <c r="H58" s="61">
        <v>0</v>
      </c>
      <c r="I58" s="61">
        <f>SUM(G58:H58)</f>
        <v>35.71</v>
      </c>
      <c r="J58" s="61">
        <f>TRUNC((F58*I58),2)</f>
        <v>107.13</v>
      </c>
    </row>
    <row r="59" spans="1:10" s="2" customFormat="1" x14ac:dyDescent="0.25">
      <c r="A59" s="60" t="s">
        <v>449</v>
      </c>
      <c r="B59" s="60" t="s">
        <v>176</v>
      </c>
      <c r="C59" s="249" t="s">
        <v>450</v>
      </c>
      <c r="D59" s="250" t="s">
        <v>451</v>
      </c>
      <c r="E59" s="60" t="s">
        <v>10</v>
      </c>
      <c r="F59" s="61">
        <v>1</v>
      </c>
      <c r="G59" s="61">
        <v>37.22</v>
      </c>
      <c r="H59" s="61">
        <v>0</v>
      </c>
      <c r="I59" s="61">
        <f>SUM(G59:H59)</f>
        <v>37.22</v>
      </c>
      <c r="J59" s="61">
        <f>TRUNC((F59*I59),2)</f>
        <v>37.22</v>
      </c>
    </row>
    <row r="60" spans="1:10" s="2" customFormat="1" ht="30" x14ac:dyDescent="0.25">
      <c r="A60" s="60" t="s">
        <v>452</v>
      </c>
      <c r="B60" s="60" t="s">
        <v>453</v>
      </c>
      <c r="C60" s="249" t="s">
        <v>454</v>
      </c>
      <c r="D60" s="250" t="s">
        <v>455</v>
      </c>
      <c r="E60" s="60" t="s">
        <v>10</v>
      </c>
      <c r="F60" s="61">
        <v>2</v>
      </c>
      <c r="G60" s="61">
        <v>9.2799999999999994</v>
      </c>
      <c r="H60" s="61">
        <v>0</v>
      </c>
      <c r="I60" s="61">
        <f>SUM(G60:H60)</f>
        <v>9.2799999999999994</v>
      </c>
      <c r="J60" s="61">
        <f>TRUNC((F60*I60),2)</f>
        <v>18.559999999999999</v>
      </c>
    </row>
    <row r="61" spans="1:10" s="2" customFormat="1" ht="45" x14ac:dyDescent="0.25">
      <c r="A61" s="60" t="s">
        <v>456</v>
      </c>
      <c r="B61" s="60" t="s">
        <v>457</v>
      </c>
      <c r="C61" s="249" t="s">
        <v>458</v>
      </c>
      <c r="D61" s="250" t="s">
        <v>459</v>
      </c>
      <c r="E61" s="60" t="s">
        <v>10</v>
      </c>
      <c r="F61" s="61">
        <v>9</v>
      </c>
      <c r="G61" s="61">
        <v>115</v>
      </c>
      <c r="H61" s="61">
        <v>8.82</v>
      </c>
      <c r="I61" s="61">
        <f>SUM(G61:H61)</f>
        <v>123.82</v>
      </c>
      <c r="J61" s="61">
        <f>TRUNC((F61*I61),2)</f>
        <v>1114.3800000000001</v>
      </c>
    </row>
    <row r="62" spans="1:10" s="2" customFormat="1" ht="30" x14ac:dyDescent="0.25">
      <c r="A62" s="60" t="s">
        <v>460</v>
      </c>
      <c r="B62" s="60" t="s">
        <v>461</v>
      </c>
      <c r="C62" s="249" t="s">
        <v>462</v>
      </c>
      <c r="D62" s="250" t="s">
        <v>426</v>
      </c>
      <c r="E62" s="60" t="s">
        <v>10</v>
      </c>
      <c r="F62" s="61">
        <v>1</v>
      </c>
      <c r="G62" s="61">
        <v>19.7</v>
      </c>
      <c r="H62" s="61">
        <v>2.94</v>
      </c>
      <c r="I62" s="61">
        <f>SUM(G62:H62)</f>
        <v>22.64</v>
      </c>
      <c r="J62" s="61">
        <f>TRUNC((F62*I62),2)</f>
        <v>22.64</v>
      </c>
    </row>
    <row r="63" spans="1:10" s="2" customFormat="1" ht="45" x14ac:dyDescent="0.25">
      <c r="A63" s="60" t="s">
        <v>463</v>
      </c>
      <c r="B63" s="60" t="s">
        <v>464</v>
      </c>
      <c r="C63" s="249" t="s">
        <v>465</v>
      </c>
      <c r="D63" s="250" t="s">
        <v>466</v>
      </c>
      <c r="E63" s="60" t="s">
        <v>10</v>
      </c>
      <c r="F63" s="61">
        <v>1</v>
      </c>
      <c r="G63" s="61">
        <v>2396.2199999999998</v>
      </c>
      <c r="H63" s="61">
        <v>0</v>
      </c>
      <c r="I63" s="61">
        <f>SUM(G63:H63)</f>
        <v>2396.2199999999998</v>
      </c>
      <c r="J63" s="61">
        <f>TRUNC((F63*I63),2)</f>
        <v>2396.2199999999998</v>
      </c>
    </row>
    <row r="64" spans="1:10" s="2" customFormat="1" ht="30" x14ac:dyDescent="0.25">
      <c r="A64" s="60" t="s">
        <v>467</v>
      </c>
      <c r="B64" s="60" t="s">
        <v>468</v>
      </c>
      <c r="C64" s="249" t="s">
        <v>469</v>
      </c>
      <c r="D64" s="250" t="s">
        <v>470</v>
      </c>
      <c r="E64" s="60" t="s">
        <v>14</v>
      </c>
      <c r="F64" s="61">
        <v>16</v>
      </c>
      <c r="G64" s="61">
        <v>81.540000000000006</v>
      </c>
      <c r="H64" s="61">
        <v>0</v>
      </c>
      <c r="I64" s="61">
        <f>SUM(G64:H64)</f>
        <v>81.540000000000006</v>
      </c>
      <c r="J64" s="61">
        <f>TRUNC((F64*I64),2)</f>
        <v>1304.6400000000001</v>
      </c>
    </row>
    <row r="65" spans="1:10" s="2" customFormat="1" x14ac:dyDescent="0.25">
      <c r="A65" s="60" t="s">
        <v>471</v>
      </c>
      <c r="B65" s="60" t="s">
        <v>472</v>
      </c>
      <c r="C65" s="249" t="s">
        <v>473</v>
      </c>
      <c r="D65" s="250" t="s">
        <v>474</v>
      </c>
      <c r="E65" s="60" t="s">
        <v>14</v>
      </c>
      <c r="F65" s="61">
        <v>36</v>
      </c>
      <c r="G65" s="61">
        <v>1.83</v>
      </c>
      <c r="H65" s="61">
        <v>1.36</v>
      </c>
      <c r="I65" s="61">
        <f>SUM(G65:H65)</f>
        <v>3.1900000000000004</v>
      </c>
      <c r="J65" s="61">
        <f>TRUNC((F65*I65),2)</f>
        <v>114.84</v>
      </c>
    </row>
    <row r="66" spans="1:10" s="2" customFormat="1" ht="30" x14ac:dyDescent="0.25">
      <c r="A66" s="60" t="s">
        <v>475</v>
      </c>
      <c r="B66" s="60" t="s">
        <v>476</v>
      </c>
      <c r="C66" s="249" t="s">
        <v>477</v>
      </c>
      <c r="D66" s="250" t="s">
        <v>478</v>
      </c>
      <c r="E66" s="60" t="s">
        <v>14</v>
      </c>
      <c r="F66" s="61">
        <v>28</v>
      </c>
      <c r="G66" s="61">
        <v>44.81</v>
      </c>
      <c r="H66" s="61">
        <v>0</v>
      </c>
      <c r="I66" s="61">
        <f>SUM(G66:H66)</f>
        <v>44.81</v>
      </c>
      <c r="J66" s="61">
        <f>TRUNC((F66*I66),2)</f>
        <v>1254.68</v>
      </c>
    </row>
    <row r="67" spans="1:10" s="2" customFormat="1" x14ac:dyDescent="0.25">
      <c r="A67" s="60" t="s">
        <v>479</v>
      </c>
      <c r="B67" s="60" t="s">
        <v>480</v>
      </c>
      <c r="C67" s="249" t="s">
        <v>481</v>
      </c>
      <c r="D67" s="250" t="s">
        <v>482</v>
      </c>
      <c r="E67" s="60" t="s">
        <v>10</v>
      </c>
      <c r="F67" s="61">
        <v>22</v>
      </c>
      <c r="G67" s="61">
        <v>4.91</v>
      </c>
      <c r="H67" s="61">
        <v>0</v>
      </c>
      <c r="I67" s="61">
        <f>SUM(G67:H67)</f>
        <v>4.91</v>
      </c>
      <c r="J67" s="61">
        <f>TRUNC((F67*I67),2)</f>
        <v>108.02</v>
      </c>
    </row>
    <row r="68" spans="1:10" s="2" customFormat="1" x14ac:dyDescent="0.25">
      <c r="A68" s="60" t="s">
        <v>483</v>
      </c>
      <c r="B68" s="60" t="s">
        <v>484</v>
      </c>
      <c r="C68" s="249" t="s">
        <v>485</v>
      </c>
      <c r="D68" s="250" t="s">
        <v>486</v>
      </c>
      <c r="E68" s="60" t="s">
        <v>10</v>
      </c>
      <c r="F68" s="61">
        <v>282</v>
      </c>
      <c r="G68" s="61">
        <v>0.17</v>
      </c>
      <c r="H68" s="61">
        <v>1.1200000000000001</v>
      </c>
      <c r="I68" s="61">
        <f>SUM(G68:H68)</f>
        <v>1.29</v>
      </c>
      <c r="J68" s="61">
        <f>TRUNC((F68*I68),2)</f>
        <v>363.78</v>
      </c>
    </row>
    <row r="69" spans="1:10" s="2" customFormat="1" x14ac:dyDescent="0.25">
      <c r="A69" s="60" t="s">
        <v>487</v>
      </c>
      <c r="B69" s="60" t="s">
        <v>488</v>
      </c>
      <c r="C69" s="249" t="s">
        <v>489</v>
      </c>
      <c r="D69" s="250" t="s">
        <v>490</v>
      </c>
      <c r="E69" s="60" t="s">
        <v>10</v>
      </c>
      <c r="F69" s="61">
        <v>48</v>
      </c>
      <c r="G69" s="61">
        <v>0.32</v>
      </c>
      <c r="H69" s="61">
        <v>1.1200000000000001</v>
      </c>
      <c r="I69" s="61">
        <f>SUM(G69:H69)</f>
        <v>1.4400000000000002</v>
      </c>
      <c r="J69" s="61">
        <f>TRUNC((F69*I69),2)</f>
        <v>69.12</v>
      </c>
    </row>
    <row r="70" spans="1:10" s="2" customFormat="1" ht="30" x14ac:dyDescent="0.25">
      <c r="A70" s="60" t="s">
        <v>491</v>
      </c>
      <c r="B70" s="60" t="s">
        <v>492</v>
      </c>
      <c r="C70" s="249"/>
      <c r="D70" s="250" t="s">
        <v>493</v>
      </c>
      <c r="E70" s="60" t="s">
        <v>10</v>
      </c>
      <c r="F70" s="61">
        <v>171</v>
      </c>
      <c r="G70" s="61">
        <v>0.25</v>
      </c>
      <c r="H70" s="61">
        <v>0.2</v>
      </c>
      <c r="I70" s="61">
        <f>SUM(G70:H70)</f>
        <v>0.45</v>
      </c>
      <c r="J70" s="61">
        <f>TRUNC((F70*I70),2)</f>
        <v>76.95</v>
      </c>
    </row>
    <row r="71" spans="1:10" s="2" customFormat="1" x14ac:dyDescent="0.25">
      <c r="A71" s="60" t="s">
        <v>494</v>
      </c>
      <c r="B71" s="60" t="s">
        <v>495</v>
      </c>
      <c r="C71" s="249" t="s">
        <v>496</v>
      </c>
      <c r="D71" s="250" t="s">
        <v>497</v>
      </c>
      <c r="E71" s="60" t="s">
        <v>10</v>
      </c>
      <c r="F71" s="61">
        <v>15</v>
      </c>
      <c r="G71" s="61">
        <v>2.36</v>
      </c>
      <c r="H71" s="61">
        <v>0</v>
      </c>
      <c r="I71" s="61">
        <f>SUM(G71:H71)</f>
        <v>2.36</v>
      </c>
      <c r="J71" s="61">
        <f>TRUNC((F71*I71),2)</f>
        <v>35.4</v>
      </c>
    </row>
    <row r="72" spans="1:10" s="2" customFormat="1" ht="30" x14ac:dyDescent="0.25">
      <c r="A72" s="60" t="s">
        <v>498</v>
      </c>
      <c r="B72" s="60" t="s">
        <v>183</v>
      </c>
      <c r="C72" s="249">
        <v>83423</v>
      </c>
      <c r="D72" s="250" t="s">
        <v>499</v>
      </c>
      <c r="E72" s="60" t="s">
        <v>14</v>
      </c>
      <c r="F72" s="61">
        <v>125</v>
      </c>
      <c r="G72" s="61">
        <v>12.1</v>
      </c>
      <c r="H72" s="61">
        <v>3.02</v>
      </c>
      <c r="I72" s="61">
        <f>SUM(G72:H72)</f>
        <v>15.12</v>
      </c>
      <c r="J72" s="61">
        <f>TRUNC((F72*I72),2)</f>
        <v>1890</v>
      </c>
    </row>
    <row r="73" spans="1:10" s="2" customFormat="1" ht="30" x14ac:dyDescent="0.25">
      <c r="A73" s="60" t="s">
        <v>500</v>
      </c>
      <c r="B73" s="60" t="s">
        <v>18</v>
      </c>
      <c r="C73" s="249" t="s">
        <v>501</v>
      </c>
      <c r="D73" s="250" t="s">
        <v>502</v>
      </c>
      <c r="E73" s="60" t="s">
        <v>14</v>
      </c>
      <c r="F73" s="61">
        <v>168</v>
      </c>
      <c r="G73" s="61">
        <v>4.54</v>
      </c>
      <c r="H73" s="61">
        <v>1.53</v>
      </c>
      <c r="I73" s="61">
        <f>SUM(G73:H73)</f>
        <v>6.07</v>
      </c>
      <c r="J73" s="61">
        <f>TRUNC((F73*I73),2)</f>
        <v>1019.76</v>
      </c>
    </row>
    <row r="74" spans="1:10" s="2" customFormat="1" ht="30" x14ac:dyDescent="0.25">
      <c r="A74" s="60" t="s">
        <v>503</v>
      </c>
      <c r="B74" s="60" t="s">
        <v>184</v>
      </c>
      <c r="C74" s="249" t="s">
        <v>504</v>
      </c>
      <c r="D74" s="250" t="s">
        <v>505</v>
      </c>
      <c r="E74" s="60" t="s">
        <v>14</v>
      </c>
      <c r="F74" s="61">
        <v>15</v>
      </c>
      <c r="G74" s="61">
        <v>5.24</v>
      </c>
      <c r="H74" s="61">
        <v>1.72</v>
      </c>
      <c r="I74" s="61">
        <f>SUM(G74:H74)</f>
        <v>6.96</v>
      </c>
      <c r="J74" s="61">
        <f>TRUNC((F74*I74),2)</f>
        <v>104.4</v>
      </c>
    </row>
    <row r="75" spans="1:10" s="2" customFormat="1" ht="30" x14ac:dyDescent="0.25">
      <c r="A75" s="60" t="s">
        <v>506</v>
      </c>
      <c r="B75" s="60" t="s">
        <v>19</v>
      </c>
      <c r="C75" s="249" t="s">
        <v>507</v>
      </c>
      <c r="D75" s="250" t="s">
        <v>508</v>
      </c>
      <c r="E75" s="60" t="s">
        <v>14</v>
      </c>
      <c r="F75" s="61">
        <v>1006</v>
      </c>
      <c r="G75" s="61">
        <v>1.91</v>
      </c>
      <c r="H75" s="61">
        <v>1.1599999999999999</v>
      </c>
      <c r="I75" s="61">
        <f>SUM(G75:H75)</f>
        <v>3.07</v>
      </c>
      <c r="J75" s="61">
        <f>TRUNC((F75*I75),2)</f>
        <v>3088.42</v>
      </c>
    </row>
    <row r="76" spans="1:10" s="2" customFormat="1" x14ac:dyDescent="0.25">
      <c r="A76" s="60" t="s">
        <v>509</v>
      </c>
      <c r="B76" s="60" t="s">
        <v>510</v>
      </c>
      <c r="C76" s="249" t="s">
        <v>511</v>
      </c>
      <c r="D76" s="250" t="s">
        <v>512</v>
      </c>
      <c r="E76" s="60" t="s">
        <v>10</v>
      </c>
      <c r="F76" s="61">
        <v>12</v>
      </c>
      <c r="G76" s="61">
        <v>11</v>
      </c>
      <c r="H76" s="61">
        <v>0</v>
      </c>
      <c r="I76" s="61">
        <f>SUM(G76:H76)</f>
        <v>11</v>
      </c>
      <c r="J76" s="61">
        <f>TRUNC((F76*I76),2)</f>
        <v>132</v>
      </c>
    </row>
    <row r="77" spans="1:10" s="2" customFormat="1" ht="30" x14ac:dyDescent="0.25">
      <c r="A77" s="60" t="s">
        <v>513</v>
      </c>
      <c r="B77" s="60" t="s">
        <v>514</v>
      </c>
      <c r="C77" s="249" t="s">
        <v>515</v>
      </c>
      <c r="D77" s="250" t="s">
        <v>516</v>
      </c>
      <c r="E77" s="60" t="s">
        <v>517</v>
      </c>
      <c r="F77" s="61">
        <v>3</v>
      </c>
      <c r="G77" s="61">
        <v>17.989999999999998</v>
      </c>
      <c r="H77" s="61">
        <v>0</v>
      </c>
      <c r="I77" s="61">
        <f>SUM(G77:H77)</f>
        <v>17.989999999999998</v>
      </c>
      <c r="J77" s="61">
        <f>TRUNC((F77*I77),2)</f>
        <v>53.97</v>
      </c>
    </row>
    <row r="78" spans="1:10" s="2" customFormat="1" ht="45" x14ac:dyDescent="0.25">
      <c r="A78" s="60" t="s">
        <v>518</v>
      </c>
      <c r="B78" s="60" t="s">
        <v>519</v>
      </c>
      <c r="C78" s="249" t="s">
        <v>520</v>
      </c>
      <c r="D78" s="250" t="s">
        <v>521</v>
      </c>
      <c r="E78" s="60" t="s">
        <v>14</v>
      </c>
      <c r="F78" s="61">
        <v>1</v>
      </c>
      <c r="G78" s="61">
        <v>39.950000000000003</v>
      </c>
      <c r="H78" s="61">
        <v>0</v>
      </c>
      <c r="I78" s="61">
        <f>SUM(G78:H78)</f>
        <v>39.950000000000003</v>
      </c>
      <c r="J78" s="61">
        <f>TRUNC((F78*I78),2)</f>
        <v>39.950000000000003</v>
      </c>
    </row>
    <row r="79" spans="1:10" s="2" customFormat="1" x14ac:dyDescent="0.25">
      <c r="A79" s="60" t="s">
        <v>522</v>
      </c>
      <c r="B79" s="60" t="s">
        <v>523</v>
      </c>
      <c r="C79" s="249"/>
      <c r="D79" s="250" t="s">
        <v>524</v>
      </c>
      <c r="E79" s="60" t="s">
        <v>10</v>
      </c>
      <c r="F79" s="61">
        <v>1</v>
      </c>
      <c r="G79" s="61">
        <v>202.1</v>
      </c>
      <c r="H79" s="61">
        <v>20.14</v>
      </c>
      <c r="I79" s="61">
        <f>SUM(G79:H79)</f>
        <v>222.24</v>
      </c>
      <c r="J79" s="61">
        <f>TRUNC((F79*I79),2)</f>
        <v>222.24</v>
      </c>
    </row>
    <row r="80" spans="1:10" s="2" customFormat="1" x14ac:dyDescent="0.25">
      <c r="A80" s="60" t="s">
        <v>525</v>
      </c>
      <c r="B80" s="60" t="s">
        <v>526</v>
      </c>
      <c r="C80" s="249"/>
      <c r="D80" s="250" t="s">
        <v>527</v>
      </c>
      <c r="E80" s="60" t="s">
        <v>10</v>
      </c>
      <c r="F80" s="61">
        <v>1</v>
      </c>
      <c r="G80" s="61">
        <v>70.239999999999995</v>
      </c>
      <c r="H80" s="61">
        <v>11.47</v>
      </c>
      <c r="I80" s="61">
        <f>SUM(G80:H80)</f>
        <v>81.709999999999994</v>
      </c>
      <c r="J80" s="61">
        <f>TRUNC((F80*I80),2)</f>
        <v>81.709999999999994</v>
      </c>
    </row>
    <row r="81" spans="1:10" s="2" customFormat="1" x14ac:dyDescent="0.25">
      <c r="A81" s="60" t="s">
        <v>528</v>
      </c>
      <c r="B81" s="60" t="s">
        <v>529</v>
      </c>
      <c r="C81" s="249" t="s">
        <v>530</v>
      </c>
      <c r="D81" s="250" t="s">
        <v>531</v>
      </c>
      <c r="E81" s="60" t="s">
        <v>532</v>
      </c>
      <c r="F81" s="61">
        <v>40</v>
      </c>
      <c r="G81" s="61">
        <v>0</v>
      </c>
      <c r="H81" s="61">
        <v>26.51</v>
      </c>
      <c r="I81" s="61">
        <f>SUM(G81:H81)</f>
        <v>26.51</v>
      </c>
      <c r="J81" s="61">
        <f>TRUNC((F81*I81),2)</f>
        <v>1060.4000000000001</v>
      </c>
    </row>
    <row r="82" spans="1:10" s="2" customFormat="1" x14ac:dyDescent="0.25">
      <c r="A82" s="60" t="s">
        <v>533</v>
      </c>
      <c r="B82" s="60" t="s">
        <v>534</v>
      </c>
      <c r="C82" s="249" t="s">
        <v>535</v>
      </c>
      <c r="D82" s="250" t="s">
        <v>536</v>
      </c>
      <c r="E82" s="60" t="s">
        <v>10</v>
      </c>
      <c r="F82" s="61">
        <v>3</v>
      </c>
      <c r="G82" s="61">
        <v>2.6</v>
      </c>
      <c r="H82" s="61">
        <v>0</v>
      </c>
      <c r="I82" s="61">
        <f>SUM(G82:H82)</f>
        <v>2.6</v>
      </c>
      <c r="J82" s="61">
        <f>TRUNC((F82*I82),2)</f>
        <v>7.8</v>
      </c>
    </row>
    <row r="83" spans="1:10" s="2" customFormat="1" ht="30" x14ac:dyDescent="0.25">
      <c r="A83" s="60" t="s">
        <v>537</v>
      </c>
      <c r="B83" s="60" t="s">
        <v>538</v>
      </c>
      <c r="C83" s="249" t="s">
        <v>539</v>
      </c>
      <c r="D83" s="250" t="s">
        <v>540</v>
      </c>
      <c r="E83" s="60" t="s">
        <v>10</v>
      </c>
      <c r="F83" s="61">
        <v>88</v>
      </c>
      <c r="G83" s="61">
        <v>0.14000000000000001</v>
      </c>
      <c r="H83" s="61">
        <v>1.47</v>
      </c>
      <c r="I83" s="61">
        <f>SUM(G83:H83)</f>
        <v>1.6099999999999999</v>
      </c>
      <c r="J83" s="61">
        <f>TRUNC((F83*I83),2)</f>
        <v>141.68</v>
      </c>
    </row>
    <row r="84" spans="1:10" s="2" customFormat="1" ht="30" x14ac:dyDescent="0.25">
      <c r="A84" s="60" t="s">
        <v>541</v>
      </c>
      <c r="B84" s="60" t="s">
        <v>542</v>
      </c>
      <c r="C84" s="249" t="s">
        <v>543</v>
      </c>
      <c r="D84" s="250" t="s">
        <v>544</v>
      </c>
      <c r="E84" s="60" t="s">
        <v>14</v>
      </c>
      <c r="F84" s="61">
        <v>18</v>
      </c>
      <c r="G84" s="61">
        <v>7.39</v>
      </c>
      <c r="H84" s="61">
        <v>0</v>
      </c>
      <c r="I84" s="61">
        <f>SUM(G84:H84)</f>
        <v>7.39</v>
      </c>
      <c r="J84" s="61">
        <f>TRUNC((F84*I84),2)</f>
        <v>133.02000000000001</v>
      </c>
    </row>
    <row r="85" spans="1:10" s="2" customFormat="1" ht="30" x14ac:dyDescent="0.25">
      <c r="A85" s="60" t="s">
        <v>545</v>
      </c>
      <c r="B85" s="60" t="s">
        <v>546</v>
      </c>
      <c r="C85" s="249" t="s">
        <v>547</v>
      </c>
      <c r="D85" s="250" t="s">
        <v>548</v>
      </c>
      <c r="E85" s="60" t="s">
        <v>10</v>
      </c>
      <c r="F85" s="61">
        <v>6</v>
      </c>
      <c r="G85" s="61">
        <v>11</v>
      </c>
      <c r="H85" s="61">
        <v>0</v>
      </c>
      <c r="I85" s="61">
        <f>SUM(G85:H85)</f>
        <v>11</v>
      </c>
      <c r="J85" s="61">
        <f>TRUNC((F85*I85),2)</f>
        <v>66</v>
      </c>
    </row>
    <row r="86" spans="1:10" s="2" customFormat="1" x14ac:dyDescent="0.25">
      <c r="A86" s="60" t="s">
        <v>549</v>
      </c>
      <c r="B86" s="60" t="s">
        <v>550</v>
      </c>
      <c r="C86" s="249" t="s">
        <v>551</v>
      </c>
      <c r="D86" s="250" t="s">
        <v>552</v>
      </c>
      <c r="E86" s="60" t="s">
        <v>14</v>
      </c>
      <c r="F86" s="61">
        <v>1</v>
      </c>
      <c r="G86" s="61">
        <v>13.51</v>
      </c>
      <c r="H86" s="61">
        <v>10.130000000000001</v>
      </c>
      <c r="I86" s="61">
        <f>SUM(G86:H86)</f>
        <v>23.64</v>
      </c>
      <c r="J86" s="61">
        <f>TRUNC((F86*I86),2)</f>
        <v>23.64</v>
      </c>
    </row>
    <row r="87" spans="1:10" s="2" customFormat="1" x14ac:dyDescent="0.25">
      <c r="A87" s="60" t="s">
        <v>553</v>
      </c>
      <c r="B87" s="60" t="s">
        <v>554</v>
      </c>
      <c r="C87" s="249"/>
      <c r="D87" s="250" t="s">
        <v>555</v>
      </c>
      <c r="E87" s="60" t="s">
        <v>10</v>
      </c>
      <c r="F87" s="61">
        <v>2</v>
      </c>
      <c r="G87" s="61">
        <v>78.59</v>
      </c>
      <c r="H87" s="61">
        <v>0.86</v>
      </c>
      <c r="I87" s="61">
        <f>SUM(G87:H87)</f>
        <v>79.45</v>
      </c>
      <c r="J87" s="61">
        <f>TRUNC((F87*I87),2)</f>
        <v>158.9</v>
      </c>
    </row>
    <row r="88" spans="1:10" s="2" customFormat="1" x14ac:dyDescent="0.25">
      <c r="A88" s="60" t="s">
        <v>556</v>
      </c>
      <c r="B88" s="60"/>
      <c r="C88" s="249"/>
      <c r="D88" s="250" t="s">
        <v>11</v>
      </c>
      <c r="E88" s="60"/>
      <c r="F88" s="61"/>
      <c r="G88" s="61"/>
      <c r="H88" s="61"/>
      <c r="I88" s="61" t="s">
        <v>9</v>
      </c>
      <c r="J88" s="61"/>
    </row>
    <row r="89" spans="1:10" s="2" customFormat="1" ht="30" x14ac:dyDescent="0.25">
      <c r="A89" s="60" t="s">
        <v>557</v>
      </c>
      <c r="B89" s="60" t="s">
        <v>185</v>
      </c>
      <c r="C89" s="249" t="s">
        <v>558</v>
      </c>
      <c r="D89" s="250" t="s">
        <v>559</v>
      </c>
      <c r="E89" s="60" t="s">
        <v>12</v>
      </c>
      <c r="F89" s="61">
        <v>14.77</v>
      </c>
      <c r="G89" s="61">
        <v>8.68</v>
      </c>
      <c r="H89" s="61">
        <v>27.18</v>
      </c>
      <c r="I89" s="61">
        <f>SUM(G89:H89)</f>
        <v>35.86</v>
      </c>
      <c r="J89" s="61">
        <f>TRUNC((F89*I89),2)</f>
        <v>529.65</v>
      </c>
    </row>
    <row r="90" spans="1:10" s="2" customFormat="1" ht="15" customHeight="1" x14ac:dyDescent="0.25">
      <c r="A90" s="60" t="s">
        <v>560</v>
      </c>
      <c r="B90" s="60" t="s">
        <v>186</v>
      </c>
      <c r="C90" s="249">
        <v>85333</v>
      </c>
      <c r="D90" s="250" t="s">
        <v>187</v>
      </c>
      <c r="E90" s="60" t="s">
        <v>10</v>
      </c>
      <c r="F90" s="61">
        <v>8</v>
      </c>
      <c r="G90" s="61">
        <v>2.89</v>
      </c>
      <c r="H90" s="61">
        <v>9.58</v>
      </c>
      <c r="I90" s="61">
        <f>SUM(G90:H90)</f>
        <v>12.47</v>
      </c>
      <c r="J90" s="61">
        <f>TRUNC((F90*I90),2)</f>
        <v>99.76</v>
      </c>
    </row>
    <row r="91" spans="1:10" s="2" customFormat="1" ht="30" x14ac:dyDescent="0.25">
      <c r="A91" s="60" t="s">
        <v>561</v>
      </c>
      <c r="B91" s="60" t="s">
        <v>562</v>
      </c>
      <c r="C91" s="249" t="s">
        <v>563</v>
      </c>
      <c r="D91" s="250" t="s">
        <v>564</v>
      </c>
      <c r="E91" s="60" t="s">
        <v>12</v>
      </c>
      <c r="F91" s="61">
        <v>6.54</v>
      </c>
      <c r="G91" s="61">
        <v>20.65</v>
      </c>
      <c r="H91" s="61">
        <v>0</v>
      </c>
      <c r="I91" s="61">
        <f>SUM(G91:H91)</f>
        <v>20.65</v>
      </c>
      <c r="J91" s="61">
        <f>TRUNC((F91*I91),2)</f>
        <v>135.05000000000001</v>
      </c>
    </row>
    <row r="92" spans="1:10" s="2" customFormat="1" ht="30" x14ac:dyDescent="0.25">
      <c r="A92" s="60" t="s">
        <v>565</v>
      </c>
      <c r="B92" s="60" t="s">
        <v>190</v>
      </c>
      <c r="C92" s="249">
        <v>72215</v>
      </c>
      <c r="D92" s="250" t="s">
        <v>191</v>
      </c>
      <c r="E92" s="60" t="s">
        <v>13</v>
      </c>
      <c r="F92" s="61">
        <v>1.84</v>
      </c>
      <c r="G92" s="61">
        <v>7.23</v>
      </c>
      <c r="H92" s="61">
        <v>19.2</v>
      </c>
      <c r="I92" s="61">
        <f>SUM(G92:H92)</f>
        <v>26.43</v>
      </c>
      <c r="J92" s="61">
        <f>TRUNC((F92*I92),2)</f>
        <v>48.63</v>
      </c>
    </row>
    <row r="93" spans="1:10" s="2" customFormat="1" x14ac:dyDescent="0.25">
      <c r="A93" s="60" t="s">
        <v>566</v>
      </c>
      <c r="B93" s="60" t="s">
        <v>188</v>
      </c>
      <c r="C93" s="249">
        <v>73616</v>
      </c>
      <c r="D93" s="250" t="s">
        <v>189</v>
      </c>
      <c r="E93" s="60" t="s">
        <v>13</v>
      </c>
      <c r="F93" s="61">
        <v>0.41</v>
      </c>
      <c r="G93" s="61">
        <v>41.4</v>
      </c>
      <c r="H93" s="61">
        <v>114.76</v>
      </c>
      <c r="I93" s="61">
        <f>SUM(G93:H93)</f>
        <v>156.16</v>
      </c>
      <c r="J93" s="61">
        <f>TRUNC((F93*I93),2)</f>
        <v>64.02</v>
      </c>
    </row>
    <row r="94" spans="1:10" s="2" customFormat="1" ht="90" x14ac:dyDescent="0.25">
      <c r="A94" s="60" t="s">
        <v>567</v>
      </c>
      <c r="B94" s="60" t="s">
        <v>568</v>
      </c>
      <c r="C94" s="249" t="s">
        <v>569</v>
      </c>
      <c r="D94" s="250" t="s">
        <v>570</v>
      </c>
      <c r="E94" s="60" t="s">
        <v>10</v>
      </c>
      <c r="F94" s="61">
        <v>2</v>
      </c>
      <c r="G94" s="61">
        <v>225</v>
      </c>
      <c r="H94" s="61">
        <v>0</v>
      </c>
      <c r="I94" s="61">
        <f>SUM(G94:H94)</f>
        <v>225</v>
      </c>
      <c r="J94" s="61">
        <f>TRUNC((F94*I94),2)</f>
        <v>450</v>
      </c>
    </row>
    <row r="95" spans="1:10" s="2" customFormat="1" x14ac:dyDescent="0.25">
      <c r="A95" s="60" t="s">
        <v>571</v>
      </c>
      <c r="B95" s="60"/>
      <c r="C95" s="249"/>
      <c r="D95" s="250" t="s">
        <v>192</v>
      </c>
      <c r="E95" s="60"/>
      <c r="F95" s="61"/>
      <c r="G95" s="61"/>
      <c r="H95" s="61"/>
      <c r="I95" s="61" t="s">
        <v>9</v>
      </c>
      <c r="J95" s="61"/>
    </row>
    <row r="96" spans="1:10" s="2" customFormat="1" ht="45" x14ac:dyDescent="0.25">
      <c r="A96" s="60" t="s">
        <v>572</v>
      </c>
      <c r="B96" s="60" t="s">
        <v>193</v>
      </c>
      <c r="C96" s="249">
        <v>72131</v>
      </c>
      <c r="D96" s="250" t="s">
        <v>573</v>
      </c>
      <c r="E96" s="60" t="s">
        <v>12</v>
      </c>
      <c r="F96" s="61">
        <v>6.24</v>
      </c>
      <c r="G96" s="61">
        <v>62.09</v>
      </c>
      <c r="H96" s="61">
        <v>32.33</v>
      </c>
      <c r="I96" s="61">
        <f>SUM(G96:H96)</f>
        <v>94.42</v>
      </c>
      <c r="J96" s="61">
        <f>TRUNC((F96*I96),2)</f>
        <v>589.17999999999995</v>
      </c>
    </row>
    <row r="97" spans="1:10" s="2" customFormat="1" x14ac:dyDescent="0.25">
      <c r="A97" s="60" t="s">
        <v>574</v>
      </c>
      <c r="B97" s="60" t="s">
        <v>575</v>
      </c>
      <c r="C97" s="249"/>
      <c r="D97" s="250" t="s">
        <v>576</v>
      </c>
      <c r="E97" s="60" t="s">
        <v>194</v>
      </c>
      <c r="F97" s="61">
        <v>4</v>
      </c>
      <c r="G97" s="61">
        <v>14.34</v>
      </c>
      <c r="H97" s="61">
        <v>41.29</v>
      </c>
      <c r="I97" s="61">
        <f>SUM(G97:H97)</f>
        <v>55.629999999999995</v>
      </c>
      <c r="J97" s="61">
        <f>TRUNC((F97*I97),2)</f>
        <v>222.52</v>
      </c>
    </row>
    <row r="98" spans="1:10" s="2" customFormat="1" ht="30" x14ac:dyDescent="0.25">
      <c r="A98" s="60" t="s">
        <v>577</v>
      </c>
      <c r="B98" s="60" t="s">
        <v>578</v>
      </c>
      <c r="C98" s="249"/>
      <c r="D98" s="250" t="s">
        <v>195</v>
      </c>
      <c r="E98" s="60" t="s">
        <v>194</v>
      </c>
      <c r="F98" s="61">
        <v>4</v>
      </c>
      <c r="G98" s="61">
        <v>40.56</v>
      </c>
      <c r="H98" s="61">
        <v>83.07</v>
      </c>
      <c r="I98" s="61">
        <f>SUM(G98:H98)</f>
        <v>123.63</v>
      </c>
      <c r="J98" s="61">
        <f>TRUNC((F98*I98),2)</f>
        <v>494.52</v>
      </c>
    </row>
    <row r="99" spans="1:10" s="2" customFormat="1" ht="75" x14ac:dyDescent="0.25">
      <c r="A99" s="60" t="s">
        <v>579</v>
      </c>
      <c r="B99" s="60" t="s">
        <v>196</v>
      </c>
      <c r="C99" s="249">
        <v>87875</v>
      </c>
      <c r="D99" s="250" t="s">
        <v>580</v>
      </c>
      <c r="E99" s="60" t="s">
        <v>12</v>
      </c>
      <c r="F99" s="61">
        <v>12.48</v>
      </c>
      <c r="G99" s="61">
        <v>2.57</v>
      </c>
      <c r="H99" s="61">
        <v>0.59</v>
      </c>
      <c r="I99" s="61">
        <f>SUM(G99:H99)</f>
        <v>3.1599999999999997</v>
      </c>
      <c r="J99" s="61">
        <f>TRUNC((F99*I99),2)</f>
        <v>39.43</v>
      </c>
    </row>
    <row r="100" spans="1:10" s="2" customFormat="1" ht="90" x14ac:dyDescent="0.25">
      <c r="A100" s="60" t="s">
        <v>581</v>
      </c>
      <c r="B100" s="60" t="s">
        <v>197</v>
      </c>
      <c r="C100" s="249">
        <v>87533</v>
      </c>
      <c r="D100" s="250" t="s">
        <v>582</v>
      </c>
      <c r="E100" s="60" t="s">
        <v>12</v>
      </c>
      <c r="F100" s="61">
        <v>12.48</v>
      </c>
      <c r="G100" s="61">
        <v>12.31</v>
      </c>
      <c r="H100" s="61">
        <v>7.36</v>
      </c>
      <c r="I100" s="61">
        <f>SUM(G100:H100)</f>
        <v>19.670000000000002</v>
      </c>
      <c r="J100" s="61">
        <f>TRUNC((F100*I100),2)</f>
        <v>245.48</v>
      </c>
    </row>
    <row r="101" spans="1:10" s="2" customFormat="1" ht="30" x14ac:dyDescent="0.25">
      <c r="A101" s="60" t="s">
        <v>583</v>
      </c>
      <c r="B101" s="60" t="s">
        <v>584</v>
      </c>
      <c r="C101" s="249" t="s">
        <v>585</v>
      </c>
      <c r="D101" s="250" t="s">
        <v>199</v>
      </c>
      <c r="E101" s="60" t="s">
        <v>12</v>
      </c>
      <c r="F101" s="61">
        <v>13.52</v>
      </c>
      <c r="G101" s="61">
        <v>344.37</v>
      </c>
      <c r="H101" s="61">
        <v>16.62</v>
      </c>
      <c r="I101" s="61">
        <f>SUM(G101:H101)</f>
        <v>360.99</v>
      </c>
      <c r="J101" s="61">
        <f>TRUNC((F101*I101),2)</f>
        <v>4880.58</v>
      </c>
    </row>
    <row r="102" spans="1:10" s="2" customFormat="1" ht="30" x14ac:dyDescent="0.25">
      <c r="A102" s="60" t="s">
        <v>586</v>
      </c>
      <c r="B102" s="60" t="s">
        <v>587</v>
      </c>
      <c r="C102" s="249" t="s">
        <v>588</v>
      </c>
      <c r="D102" s="250" t="s">
        <v>15</v>
      </c>
      <c r="E102" s="60" t="s">
        <v>14</v>
      </c>
      <c r="F102" s="61">
        <v>22.31</v>
      </c>
      <c r="G102" s="61">
        <v>20.36</v>
      </c>
      <c r="H102" s="61">
        <v>0</v>
      </c>
      <c r="I102" s="61">
        <f>SUM(G102:H102)</f>
        <v>20.36</v>
      </c>
      <c r="J102" s="61">
        <f>TRUNC((F102*I102),2)</f>
        <v>454.23</v>
      </c>
    </row>
    <row r="103" spans="1:10" s="2" customFormat="1" ht="45" x14ac:dyDescent="0.25">
      <c r="A103" s="60" t="s">
        <v>589</v>
      </c>
      <c r="B103" s="60" t="s">
        <v>200</v>
      </c>
      <c r="C103" s="249">
        <v>86936</v>
      </c>
      <c r="D103" s="250" t="s">
        <v>590</v>
      </c>
      <c r="E103" s="60" t="s">
        <v>10</v>
      </c>
      <c r="F103" s="61">
        <v>4</v>
      </c>
      <c r="G103" s="61">
        <v>219.51</v>
      </c>
      <c r="H103" s="61">
        <v>12.46</v>
      </c>
      <c r="I103" s="61">
        <f>SUM(G103:H103)</f>
        <v>231.97</v>
      </c>
      <c r="J103" s="61">
        <f>TRUNC((F103*I103),2)</f>
        <v>927.88</v>
      </c>
    </row>
    <row r="104" spans="1:10" s="2" customFormat="1" ht="45" x14ac:dyDescent="0.25">
      <c r="A104" s="60" t="s">
        <v>591</v>
      </c>
      <c r="B104" s="60" t="s">
        <v>201</v>
      </c>
      <c r="C104" s="249">
        <v>86906</v>
      </c>
      <c r="D104" s="250" t="s">
        <v>592</v>
      </c>
      <c r="E104" s="60" t="s">
        <v>10</v>
      </c>
      <c r="F104" s="61">
        <v>4</v>
      </c>
      <c r="G104" s="61">
        <v>28.44</v>
      </c>
      <c r="H104" s="61">
        <v>1.37</v>
      </c>
      <c r="I104" s="61">
        <f>SUM(G104:H104)</f>
        <v>29.810000000000002</v>
      </c>
      <c r="J104" s="61">
        <f>TRUNC((F104*I104),2)</f>
        <v>119.24</v>
      </c>
    </row>
    <row r="105" spans="1:10" s="2" customFormat="1" ht="30" x14ac:dyDescent="0.25">
      <c r="A105" s="60" t="s">
        <v>593</v>
      </c>
      <c r="B105" s="60" t="s">
        <v>202</v>
      </c>
      <c r="C105" s="249">
        <v>72185</v>
      </c>
      <c r="D105" s="250" t="s">
        <v>594</v>
      </c>
      <c r="E105" s="60" t="s">
        <v>12</v>
      </c>
      <c r="F105" s="61">
        <v>1.17</v>
      </c>
      <c r="G105" s="61">
        <v>60.61</v>
      </c>
      <c r="H105" s="61">
        <v>3.25</v>
      </c>
      <c r="I105" s="61">
        <f>SUM(G105:H105)</f>
        <v>63.86</v>
      </c>
      <c r="J105" s="61">
        <f>TRUNC((F105*I105),2)</f>
        <v>74.709999999999994</v>
      </c>
    </row>
    <row r="106" spans="1:10" s="2" customFormat="1" x14ac:dyDescent="0.25">
      <c r="A106" s="60" t="s">
        <v>595</v>
      </c>
      <c r="B106" s="60" t="s">
        <v>596</v>
      </c>
      <c r="C106" s="249" t="s">
        <v>597</v>
      </c>
      <c r="D106" s="250" t="s">
        <v>598</v>
      </c>
      <c r="E106" s="60" t="s">
        <v>14</v>
      </c>
      <c r="F106" s="61">
        <v>22.31</v>
      </c>
      <c r="G106" s="61">
        <v>7.47</v>
      </c>
      <c r="H106" s="61">
        <v>0</v>
      </c>
      <c r="I106" s="61">
        <f>SUM(G106:H106)</f>
        <v>7.47</v>
      </c>
      <c r="J106" s="61">
        <f>TRUNC((F106*I106),2)</f>
        <v>166.65</v>
      </c>
    </row>
    <row r="107" spans="1:10" s="2" customFormat="1" x14ac:dyDescent="0.25">
      <c r="A107" s="60" t="s">
        <v>599</v>
      </c>
      <c r="B107" s="60" t="s">
        <v>600</v>
      </c>
      <c r="C107" s="249" t="s">
        <v>601</v>
      </c>
      <c r="D107" s="250" t="s">
        <v>602</v>
      </c>
      <c r="E107" s="60" t="s">
        <v>10</v>
      </c>
      <c r="F107" s="61">
        <v>4</v>
      </c>
      <c r="G107" s="61">
        <v>31.85</v>
      </c>
      <c r="H107" s="61">
        <v>0</v>
      </c>
      <c r="I107" s="61">
        <f>SUM(G107:H107)</f>
        <v>31.85</v>
      </c>
      <c r="J107" s="61">
        <f>TRUNC((F107*I107),2)</f>
        <v>127.4</v>
      </c>
    </row>
    <row r="108" spans="1:10" s="2" customFormat="1" x14ac:dyDescent="0.25">
      <c r="A108" s="60" t="s">
        <v>603</v>
      </c>
      <c r="B108" s="60"/>
      <c r="C108" s="249"/>
      <c r="D108" s="250" t="s">
        <v>16</v>
      </c>
      <c r="E108" s="60"/>
      <c r="F108" s="61"/>
      <c r="G108" s="61"/>
      <c r="H108" s="61"/>
      <c r="I108" s="61" t="s">
        <v>9</v>
      </c>
      <c r="J108" s="61"/>
    </row>
    <row r="109" spans="1:10" s="2" customFormat="1" ht="30" x14ac:dyDescent="0.25">
      <c r="A109" s="60" t="s">
        <v>604</v>
      </c>
      <c r="B109" s="60" t="s">
        <v>17</v>
      </c>
      <c r="C109" s="249">
        <v>88497</v>
      </c>
      <c r="D109" s="250" t="s">
        <v>605</v>
      </c>
      <c r="E109" s="60" t="s">
        <v>12</v>
      </c>
      <c r="F109" s="61">
        <v>127.66</v>
      </c>
      <c r="G109" s="61">
        <v>6.18</v>
      </c>
      <c r="H109" s="61">
        <v>4.3499999999999996</v>
      </c>
      <c r="I109" s="61">
        <f>SUM(G109:H109)</f>
        <v>10.53</v>
      </c>
      <c r="J109" s="61">
        <f>TRUNC((F109*I109),2)</f>
        <v>1344.25</v>
      </c>
    </row>
    <row r="110" spans="1:10" s="2" customFormat="1" ht="30" x14ac:dyDescent="0.25">
      <c r="A110" s="60" t="s">
        <v>606</v>
      </c>
      <c r="B110" s="60" t="s">
        <v>203</v>
      </c>
      <c r="C110" s="249">
        <v>88489</v>
      </c>
      <c r="D110" s="250" t="s">
        <v>607</v>
      </c>
      <c r="E110" s="60" t="s">
        <v>12</v>
      </c>
      <c r="F110" s="61">
        <v>127.66</v>
      </c>
      <c r="G110" s="61">
        <v>5.31</v>
      </c>
      <c r="H110" s="61">
        <v>2.61</v>
      </c>
      <c r="I110" s="61">
        <f>SUM(G110:H110)</f>
        <v>7.92</v>
      </c>
      <c r="J110" s="61">
        <f>TRUNC((F110*I110),2)</f>
        <v>1011.06</v>
      </c>
    </row>
    <row r="111" spans="1:10" s="2" customFormat="1" x14ac:dyDescent="0.25">
      <c r="A111" s="60" t="s">
        <v>608</v>
      </c>
      <c r="B111" s="60"/>
      <c r="C111" s="249"/>
      <c r="D111" s="250" t="s">
        <v>175</v>
      </c>
      <c r="E111" s="60"/>
      <c r="F111" s="61"/>
      <c r="G111" s="61"/>
      <c r="H111" s="61"/>
      <c r="I111" s="61" t="s">
        <v>9</v>
      </c>
      <c r="J111" s="61"/>
    </row>
    <row r="112" spans="1:10" s="2" customFormat="1" ht="30" x14ac:dyDescent="0.25">
      <c r="A112" s="60" t="s">
        <v>609</v>
      </c>
      <c r="B112" s="60" t="s">
        <v>610</v>
      </c>
      <c r="C112" s="249" t="s">
        <v>361</v>
      </c>
      <c r="D112" s="250" t="s">
        <v>362</v>
      </c>
      <c r="E112" s="60" t="s">
        <v>10</v>
      </c>
      <c r="F112" s="61">
        <v>1</v>
      </c>
      <c r="G112" s="61">
        <v>3272.25</v>
      </c>
      <c r="H112" s="61">
        <v>0</v>
      </c>
      <c r="I112" s="61">
        <f>SUM(G112:H112)</f>
        <v>3272.25</v>
      </c>
      <c r="J112" s="61">
        <f>TRUNC((F112*I112),2)</f>
        <v>3272.25</v>
      </c>
    </row>
    <row r="113" spans="1:10" s="2" customFormat="1" ht="30" x14ac:dyDescent="0.25">
      <c r="A113" s="60" t="s">
        <v>611</v>
      </c>
      <c r="B113" s="60" t="s">
        <v>612</v>
      </c>
      <c r="C113" s="249" t="s">
        <v>357</v>
      </c>
      <c r="D113" s="250" t="s">
        <v>358</v>
      </c>
      <c r="E113" s="60" t="s">
        <v>10</v>
      </c>
      <c r="F113" s="61">
        <v>3</v>
      </c>
      <c r="G113" s="61">
        <v>2488.66</v>
      </c>
      <c r="H113" s="61">
        <v>0</v>
      </c>
      <c r="I113" s="61">
        <f>SUM(G113:H113)</f>
        <v>2488.66</v>
      </c>
      <c r="J113" s="61">
        <f>TRUNC((F113*I113),2)</f>
        <v>7465.98</v>
      </c>
    </row>
    <row r="114" spans="1:10" s="2" customFormat="1" x14ac:dyDescent="0.25">
      <c r="A114" s="60" t="s">
        <v>613</v>
      </c>
      <c r="B114" s="60"/>
      <c r="C114" s="249"/>
      <c r="D114" s="250" t="s">
        <v>368</v>
      </c>
      <c r="E114" s="60"/>
      <c r="F114" s="61"/>
      <c r="G114" s="61"/>
      <c r="H114" s="61"/>
      <c r="I114" s="61" t="s">
        <v>9</v>
      </c>
      <c r="J114" s="61"/>
    </row>
    <row r="115" spans="1:10" s="2" customFormat="1" ht="30" x14ac:dyDescent="0.25">
      <c r="A115" s="60" t="s">
        <v>614</v>
      </c>
      <c r="B115" s="60" t="s">
        <v>615</v>
      </c>
      <c r="C115" s="249"/>
      <c r="D115" s="250" t="s">
        <v>616</v>
      </c>
      <c r="E115" s="60" t="s">
        <v>10</v>
      </c>
      <c r="F115" s="61">
        <v>1</v>
      </c>
      <c r="G115" s="61">
        <v>1402.69</v>
      </c>
      <c r="H115" s="61">
        <v>223.81</v>
      </c>
      <c r="I115" s="61">
        <f>SUM(G115:H115)</f>
        <v>1626.5</v>
      </c>
      <c r="J115" s="61">
        <f>TRUNC((F115*I115),2)</f>
        <v>1626.5</v>
      </c>
    </row>
    <row r="116" spans="1:10" s="2" customFormat="1" ht="30" x14ac:dyDescent="0.25">
      <c r="A116" s="60" t="s">
        <v>617</v>
      </c>
      <c r="B116" s="60" t="s">
        <v>618</v>
      </c>
      <c r="C116" s="249"/>
      <c r="D116" s="250" t="s">
        <v>619</v>
      </c>
      <c r="E116" s="60" t="s">
        <v>10</v>
      </c>
      <c r="F116" s="61">
        <v>4</v>
      </c>
      <c r="G116" s="61">
        <v>1254.9000000000001</v>
      </c>
      <c r="H116" s="61">
        <v>177.77</v>
      </c>
      <c r="I116" s="61">
        <f>SUM(G116:H116)</f>
        <v>1432.67</v>
      </c>
      <c r="J116" s="61">
        <f>TRUNC((F116*I116),2)</f>
        <v>5730.68</v>
      </c>
    </row>
    <row r="117" spans="1:10" s="2" customFormat="1" ht="30" x14ac:dyDescent="0.25">
      <c r="A117" s="60" t="s">
        <v>620</v>
      </c>
      <c r="B117" s="60" t="s">
        <v>169</v>
      </c>
      <c r="C117" s="249"/>
      <c r="D117" s="250" t="s">
        <v>621</v>
      </c>
      <c r="E117" s="60" t="s">
        <v>10</v>
      </c>
      <c r="F117" s="61">
        <v>6</v>
      </c>
      <c r="G117" s="61">
        <v>1238.73</v>
      </c>
      <c r="H117" s="61">
        <v>176.97</v>
      </c>
      <c r="I117" s="61">
        <f>SUM(G117:H117)</f>
        <v>1415.7</v>
      </c>
      <c r="J117" s="61">
        <f>TRUNC((F117*I117),2)</f>
        <v>8494.2000000000007</v>
      </c>
    </row>
    <row r="118" spans="1:10" s="2" customFormat="1" ht="30" x14ac:dyDescent="0.25">
      <c r="A118" s="60" t="s">
        <v>622</v>
      </c>
      <c r="B118" s="60" t="s">
        <v>171</v>
      </c>
      <c r="C118" s="249"/>
      <c r="D118" s="250" t="s">
        <v>623</v>
      </c>
      <c r="E118" s="60" t="s">
        <v>10</v>
      </c>
      <c r="F118" s="61">
        <v>1</v>
      </c>
      <c r="G118" s="61">
        <v>1524.83</v>
      </c>
      <c r="H118" s="61">
        <v>229.59</v>
      </c>
      <c r="I118" s="61">
        <f>SUM(G118:H118)</f>
        <v>1754.4199999999998</v>
      </c>
      <c r="J118" s="61">
        <f>TRUNC((F118*I118),2)</f>
        <v>1754.42</v>
      </c>
    </row>
    <row r="119" spans="1:10" s="2" customFormat="1" ht="30" x14ac:dyDescent="0.25">
      <c r="A119" s="60" t="s">
        <v>624</v>
      </c>
      <c r="B119" s="60" t="s">
        <v>170</v>
      </c>
      <c r="C119" s="249"/>
      <c r="D119" s="250" t="s">
        <v>625</v>
      </c>
      <c r="E119" s="60" t="s">
        <v>10</v>
      </c>
      <c r="F119" s="61">
        <v>1</v>
      </c>
      <c r="G119" s="61">
        <v>1646.38</v>
      </c>
      <c r="H119" s="61">
        <v>234.37</v>
      </c>
      <c r="I119" s="61">
        <f>SUM(G119:H119)</f>
        <v>1880.75</v>
      </c>
      <c r="J119" s="61">
        <f>TRUNC((F119*I119),2)</f>
        <v>1880.75</v>
      </c>
    </row>
    <row r="120" spans="1:10" s="2" customFormat="1" ht="30" x14ac:dyDescent="0.25">
      <c r="A120" s="60" t="s">
        <v>626</v>
      </c>
      <c r="B120" s="60" t="s">
        <v>172</v>
      </c>
      <c r="C120" s="249"/>
      <c r="D120" s="250" t="s">
        <v>627</v>
      </c>
      <c r="E120" s="60" t="s">
        <v>10</v>
      </c>
      <c r="F120" s="61">
        <v>8</v>
      </c>
      <c r="G120" s="61">
        <v>1294.1500000000001</v>
      </c>
      <c r="H120" s="61">
        <v>179.56</v>
      </c>
      <c r="I120" s="61">
        <f>SUM(G120:H120)</f>
        <v>1473.71</v>
      </c>
      <c r="J120" s="61">
        <f>TRUNC((F120*I120),2)</f>
        <v>11789.68</v>
      </c>
    </row>
    <row r="121" spans="1:10" s="2" customFormat="1" ht="30" x14ac:dyDescent="0.25">
      <c r="A121" s="60" t="s">
        <v>628</v>
      </c>
      <c r="B121" s="60" t="s">
        <v>629</v>
      </c>
      <c r="C121" s="249"/>
      <c r="D121" s="250" t="s">
        <v>630</v>
      </c>
      <c r="E121" s="60" t="s">
        <v>10</v>
      </c>
      <c r="F121" s="61">
        <v>1</v>
      </c>
      <c r="G121" s="61">
        <v>1528.69</v>
      </c>
      <c r="H121" s="61">
        <v>230.19</v>
      </c>
      <c r="I121" s="61">
        <f>SUM(G121:H121)</f>
        <v>1758.88</v>
      </c>
      <c r="J121" s="61">
        <f>TRUNC((F121*I121),2)</f>
        <v>1758.88</v>
      </c>
    </row>
    <row r="122" spans="1:10" s="2" customFormat="1" ht="30" x14ac:dyDescent="0.25">
      <c r="A122" s="60" t="s">
        <v>631</v>
      </c>
      <c r="B122" s="60" t="s">
        <v>173</v>
      </c>
      <c r="C122" s="249"/>
      <c r="D122" s="250" t="s">
        <v>632</v>
      </c>
      <c r="E122" s="60" t="s">
        <v>10</v>
      </c>
      <c r="F122" s="61">
        <v>1</v>
      </c>
      <c r="G122" s="61">
        <v>1633.23</v>
      </c>
      <c r="H122" s="61">
        <v>186.74</v>
      </c>
      <c r="I122" s="61">
        <f>SUM(G122:H122)</f>
        <v>1819.97</v>
      </c>
      <c r="J122" s="61">
        <f>TRUNC((F122*I122),2)</f>
        <v>1819.97</v>
      </c>
    </row>
    <row r="123" spans="1:10" s="2" customFormat="1" ht="30" x14ac:dyDescent="0.25">
      <c r="A123" s="60" t="s">
        <v>633</v>
      </c>
      <c r="B123" s="60" t="s">
        <v>174</v>
      </c>
      <c r="C123" s="249"/>
      <c r="D123" s="250" t="s">
        <v>634</v>
      </c>
      <c r="E123" s="60" t="s">
        <v>10</v>
      </c>
      <c r="F123" s="61">
        <v>1</v>
      </c>
      <c r="G123" s="61">
        <v>2489.73</v>
      </c>
      <c r="H123" s="61">
        <v>311.3</v>
      </c>
      <c r="I123" s="61">
        <f>SUM(G123:H123)</f>
        <v>2801.03</v>
      </c>
      <c r="J123" s="61">
        <f>TRUNC((F123*I123),2)</f>
        <v>2801.03</v>
      </c>
    </row>
    <row r="124" spans="1:10" s="2" customFormat="1" ht="30" x14ac:dyDescent="0.25">
      <c r="A124" s="60" t="s">
        <v>635</v>
      </c>
      <c r="B124" s="60" t="s">
        <v>204</v>
      </c>
      <c r="C124" s="249"/>
      <c r="D124" s="250" t="s">
        <v>636</v>
      </c>
      <c r="E124" s="60" t="s">
        <v>10</v>
      </c>
      <c r="F124" s="61">
        <v>4</v>
      </c>
      <c r="G124" s="61">
        <v>658.98</v>
      </c>
      <c r="H124" s="61">
        <v>145.88</v>
      </c>
      <c r="I124" s="61">
        <f>SUM(G124:H124)</f>
        <v>804.86</v>
      </c>
      <c r="J124" s="61">
        <f>TRUNC((F124*I124),2)</f>
        <v>3219.44</v>
      </c>
    </row>
    <row r="125" spans="1:10" s="2" customFormat="1" x14ac:dyDescent="0.25">
      <c r="A125" s="60" t="s">
        <v>637</v>
      </c>
      <c r="B125" s="60" t="s">
        <v>205</v>
      </c>
      <c r="C125" s="249"/>
      <c r="D125" s="250" t="s">
        <v>638</v>
      </c>
      <c r="E125" s="60" t="s">
        <v>10</v>
      </c>
      <c r="F125" s="61">
        <v>4</v>
      </c>
      <c r="G125" s="61">
        <v>789.11</v>
      </c>
      <c r="H125" s="61">
        <v>136.32</v>
      </c>
      <c r="I125" s="61">
        <f>SUM(G125:H125)</f>
        <v>925.43000000000006</v>
      </c>
      <c r="J125" s="61">
        <f>TRUNC((F125*I125),2)</f>
        <v>3701.72</v>
      </c>
    </row>
    <row r="126" spans="1:10" s="2" customFormat="1" x14ac:dyDescent="0.25">
      <c r="A126" s="60" t="s">
        <v>639</v>
      </c>
      <c r="B126" s="60" t="s">
        <v>206</v>
      </c>
      <c r="C126" s="249"/>
      <c r="D126" s="250" t="s">
        <v>640</v>
      </c>
      <c r="E126" s="60" t="s">
        <v>10</v>
      </c>
      <c r="F126" s="61">
        <v>2</v>
      </c>
      <c r="G126" s="61">
        <v>1151.47</v>
      </c>
      <c r="H126" s="61">
        <v>173.19</v>
      </c>
      <c r="I126" s="61">
        <f>SUM(G126:H126)</f>
        <v>1324.66</v>
      </c>
      <c r="J126" s="61">
        <f>TRUNC((F126*I126),2)</f>
        <v>2649.32</v>
      </c>
    </row>
    <row r="127" spans="1:10" s="2" customFormat="1" x14ac:dyDescent="0.25">
      <c r="A127" s="60" t="s">
        <v>641</v>
      </c>
      <c r="B127" s="60"/>
      <c r="C127" s="249"/>
      <c r="D127" s="250" t="s">
        <v>20</v>
      </c>
      <c r="E127" s="60"/>
      <c r="F127" s="61"/>
      <c r="G127" s="61"/>
      <c r="H127" s="61"/>
      <c r="I127" s="61" t="s">
        <v>9</v>
      </c>
      <c r="J127" s="61"/>
    </row>
    <row r="128" spans="1:10" s="2" customFormat="1" x14ac:dyDescent="0.25">
      <c r="A128" s="60" t="s">
        <v>642</v>
      </c>
      <c r="B128" s="60" t="s">
        <v>21</v>
      </c>
      <c r="C128" s="249">
        <v>9537</v>
      </c>
      <c r="D128" s="250" t="s">
        <v>22</v>
      </c>
      <c r="E128" s="60" t="s">
        <v>12</v>
      </c>
      <c r="F128" s="61">
        <v>83.01</v>
      </c>
      <c r="G128" s="61">
        <v>0.61</v>
      </c>
      <c r="H128" s="61">
        <v>1.07</v>
      </c>
      <c r="I128" s="61">
        <f>SUM(G128:H128)</f>
        <v>1.6800000000000002</v>
      </c>
      <c r="J128" s="61">
        <f>TRUNC((F128*I128),2)</f>
        <v>139.44999999999999</v>
      </c>
    </row>
    <row r="129" spans="1:11" s="2" customFormat="1" x14ac:dyDescent="0.25">
      <c r="A129" s="253" t="s">
        <v>69</v>
      </c>
      <c r="B129" s="253"/>
      <c r="C129" s="253"/>
      <c r="D129" s="253"/>
      <c r="E129" s="253"/>
      <c r="F129" s="253"/>
      <c r="G129" s="253"/>
      <c r="H129" s="253"/>
      <c r="I129" s="253"/>
      <c r="J129" s="254">
        <f>SUM(J51:J128)</f>
        <v>87565.410000000018</v>
      </c>
    </row>
    <row r="130" spans="1:11" s="2" customFormat="1" x14ac:dyDescent="0.25">
      <c r="A130"/>
      <c r="B130"/>
      <c r="C130" s="242"/>
      <c r="E130"/>
      <c r="F130" s="1"/>
      <c r="G130" s="1"/>
      <c r="H130" s="1"/>
      <c r="I130" s="1"/>
      <c r="J130" s="1"/>
    </row>
    <row r="131" spans="1:11" s="2" customFormat="1" x14ac:dyDescent="0.25">
      <c r="A131" s="142" t="s">
        <v>23</v>
      </c>
      <c r="B131" s="142"/>
      <c r="C131" s="142"/>
      <c r="D131" s="142"/>
      <c r="E131" s="142"/>
      <c r="F131" s="142"/>
      <c r="G131" s="142"/>
      <c r="H131" s="142"/>
      <c r="I131" s="142"/>
      <c r="J131" s="120">
        <f>J129+J20+J48</f>
        <v>164894.49000000002</v>
      </c>
    </row>
    <row r="132" spans="1:11" x14ac:dyDescent="0.25">
      <c r="A132" s="143" t="s">
        <v>643</v>
      </c>
      <c r="B132" s="143"/>
      <c r="C132" s="143"/>
      <c r="D132" s="143"/>
      <c r="E132" s="143"/>
      <c r="F132" s="143"/>
      <c r="G132" s="143"/>
      <c r="H132" s="143"/>
      <c r="I132" s="143"/>
      <c r="J132" s="62">
        <f>(J131-(J23+J25+J24+J112+J113))*'BDI SERV'!H38</f>
        <v>34896.374814992065</v>
      </c>
    </row>
    <row r="133" spans="1:11" x14ac:dyDescent="0.25">
      <c r="A133" s="143" t="s">
        <v>68</v>
      </c>
      <c r="B133" s="143"/>
      <c r="C133" s="143"/>
      <c r="D133" s="143"/>
      <c r="E133" s="143"/>
      <c r="F133" s="143"/>
      <c r="G133" s="143"/>
      <c r="H133" s="143"/>
      <c r="I133" s="143"/>
      <c r="J133" s="62">
        <f>(J23+J25+J24+J112+J113)*'BDI EQUIP'!H39</f>
        <v>3922.5001357337023</v>
      </c>
    </row>
    <row r="134" spans="1:11" x14ac:dyDescent="0.25">
      <c r="A134" s="142" t="s">
        <v>24</v>
      </c>
      <c r="B134" s="142"/>
      <c r="C134" s="142"/>
      <c r="D134" s="142"/>
      <c r="E134" s="142"/>
      <c r="F134" s="142"/>
      <c r="G134" s="142"/>
      <c r="H134" s="142"/>
      <c r="I134" s="142"/>
      <c r="J134" s="120">
        <f>J131+J132+J133</f>
        <v>203713.36495072581</v>
      </c>
    </row>
    <row r="135" spans="1:11" x14ac:dyDescent="0.25">
      <c r="A135" s="142" t="s">
        <v>27</v>
      </c>
      <c r="B135" s="142"/>
      <c r="C135" s="142"/>
      <c r="D135" s="142"/>
      <c r="E135" s="142"/>
      <c r="F135" s="142"/>
      <c r="G135" s="142"/>
      <c r="H135" s="142"/>
      <c r="I135" s="142"/>
      <c r="J135" s="120">
        <f>J134/191.65</f>
        <v>1062.9447688532523</v>
      </c>
      <c r="K135" s="1"/>
    </row>
  </sheetData>
  <mergeCells count="11">
    <mergeCell ref="A48:I48"/>
    <mergeCell ref="A2:J2"/>
    <mergeCell ref="A3:J3"/>
    <mergeCell ref="A4:J4"/>
    <mergeCell ref="A20:I20"/>
    <mergeCell ref="A135:I135"/>
    <mergeCell ref="A133:I133"/>
    <mergeCell ref="A132:I132"/>
    <mergeCell ref="A131:I131"/>
    <mergeCell ref="A134:I134"/>
    <mergeCell ref="A129:I129"/>
  </mergeCells>
  <pageMargins left="0.51181102362204722" right="0.51181102362204722" top="0.78740157480314965" bottom="0.78740157480314965" header="0.31496062992125984" footer="0.31496062992125984"/>
  <pageSetup paperSize="9" scale="60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5"/>
  <sheetViews>
    <sheetView topLeftCell="A29" workbookViewId="0">
      <selection activeCell="K41" sqref="A1:K41"/>
    </sheetView>
  </sheetViews>
  <sheetFormatPr defaultRowHeight="15" x14ac:dyDescent="0.25"/>
  <cols>
    <col min="1" max="2" width="1.140625" customWidth="1"/>
    <col min="3" max="3" width="4.7109375" customWidth="1"/>
    <col min="4" max="4" width="4.140625" customWidth="1"/>
    <col min="5" max="5" width="11.28515625" customWidth="1"/>
    <col min="6" max="6" width="50.7109375" customWidth="1"/>
    <col min="7" max="7" width="8" bestFit="1" customWidth="1"/>
    <col min="8" max="8" width="13" customWidth="1"/>
    <col min="9" max="9" width="7" customWidth="1"/>
    <col min="10" max="10" width="0.85546875" customWidth="1"/>
    <col min="11" max="11" width="1.140625" customWidth="1"/>
    <col min="14" max="14" width="11.140625" customWidth="1"/>
    <col min="257" max="258" width="1.140625" customWidth="1"/>
    <col min="259" max="259" width="4.7109375" customWidth="1"/>
    <col min="260" max="260" width="4.140625" customWidth="1"/>
    <col min="261" max="261" width="11.28515625" customWidth="1"/>
    <col min="262" max="262" width="50.7109375" customWidth="1"/>
    <col min="263" max="263" width="8" bestFit="1" customWidth="1"/>
    <col min="264" max="264" width="13" customWidth="1"/>
    <col min="265" max="265" width="7" customWidth="1"/>
    <col min="266" max="266" width="0.85546875" customWidth="1"/>
    <col min="267" max="267" width="1.140625" customWidth="1"/>
    <col min="270" max="270" width="11.140625" customWidth="1"/>
    <col min="513" max="514" width="1.140625" customWidth="1"/>
    <col min="515" max="515" width="4.7109375" customWidth="1"/>
    <col min="516" max="516" width="4.140625" customWidth="1"/>
    <col min="517" max="517" width="11.28515625" customWidth="1"/>
    <col min="518" max="518" width="50.7109375" customWidth="1"/>
    <col min="519" max="519" width="8" bestFit="1" customWidth="1"/>
    <col min="520" max="520" width="13" customWidth="1"/>
    <col min="521" max="521" width="7" customWidth="1"/>
    <col min="522" max="522" width="0.85546875" customWidth="1"/>
    <col min="523" max="523" width="1.140625" customWidth="1"/>
    <col min="526" max="526" width="11.140625" customWidth="1"/>
    <col min="769" max="770" width="1.140625" customWidth="1"/>
    <col min="771" max="771" width="4.7109375" customWidth="1"/>
    <col min="772" max="772" width="4.140625" customWidth="1"/>
    <col min="773" max="773" width="11.28515625" customWidth="1"/>
    <col min="774" max="774" width="50.7109375" customWidth="1"/>
    <col min="775" max="775" width="8" bestFit="1" customWidth="1"/>
    <col min="776" max="776" width="13" customWidth="1"/>
    <col min="777" max="777" width="7" customWidth="1"/>
    <col min="778" max="778" width="0.85546875" customWidth="1"/>
    <col min="779" max="779" width="1.140625" customWidth="1"/>
    <col min="782" max="782" width="11.140625" customWidth="1"/>
    <col min="1025" max="1026" width="1.140625" customWidth="1"/>
    <col min="1027" max="1027" width="4.7109375" customWidth="1"/>
    <col min="1028" max="1028" width="4.140625" customWidth="1"/>
    <col min="1029" max="1029" width="11.28515625" customWidth="1"/>
    <col min="1030" max="1030" width="50.7109375" customWidth="1"/>
    <col min="1031" max="1031" width="8" bestFit="1" customWidth="1"/>
    <col min="1032" max="1032" width="13" customWidth="1"/>
    <col min="1033" max="1033" width="7" customWidth="1"/>
    <col min="1034" max="1034" width="0.85546875" customWidth="1"/>
    <col min="1035" max="1035" width="1.140625" customWidth="1"/>
    <col min="1038" max="1038" width="11.140625" customWidth="1"/>
    <col min="1281" max="1282" width="1.140625" customWidth="1"/>
    <col min="1283" max="1283" width="4.7109375" customWidth="1"/>
    <col min="1284" max="1284" width="4.140625" customWidth="1"/>
    <col min="1285" max="1285" width="11.28515625" customWidth="1"/>
    <col min="1286" max="1286" width="50.7109375" customWidth="1"/>
    <col min="1287" max="1287" width="8" bestFit="1" customWidth="1"/>
    <col min="1288" max="1288" width="13" customWidth="1"/>
    <col min="1289" max="1289" width="7" customWidth="1"/>
    <col min="1290" max="1290" width="0.85546875" customWidth="1"/>
    <col min="1291" max="1291" width="1.140625" customWidth="1"/>
    <col min="1294" max="1294" width="11.140625" customWidth="1"/>
    <col min="1537" max="1538" width="1.140625" customWidth="1"/>
    <col min="1539" max="1539" width="4.7109375" customWidth="1"/>
    <col min="1540" max="1540" width="4.140625" customWidth="1"/>
    <col min="1541" max="1541" width="11.28515625" customWidth="1"/>
    <col min="1542" max="1542" width="50.7109375" customWidth="1"/>
    <col min="1543" max="1543" width="8" bestFit="1" customWidth="1"/>
    <col min="1544" max="1544" width="13" customWidth="1"/>
    <col min="1545" max="1545" width="7" customWidth="1"/>
    <col min="1546" max="1546" width="0.85546875" customWidth="1"/>
    <col min="1547" max="1547" width="1.140625" customWidth="1"/>
    <col min="1550" max="1550" width="11.140625" customWidth="1"/>
    <col min="1793" max="1794" width="1.140625" customWidth="1"/>
    <col min="1795" max="1795" width="4.7109375" customWidth="1"/>
    <col min="1796" max="1796" width="4.140625" customWidth="1"/>
    <col min="1797" max="1797" width="11.28515625" customWidth="1"/>
    <col min="1798" max="1798" width="50.7109375" customWidth="1"/>
    <col min="1799" max="1799" width="8" bestFit="1" customWidth="1"/>
    <col min="1800" max="1800" width="13" customWidth="1"/>
    <col min="1801" max="1801" width="7" customWidth="1"/>
    <col min="1802" max="1802" width="0.85546875" customWidth="1"/>
    <col min="1803" max="1803" width="1.140625" customWidth="1"/>
    <col min="1806" max="1806" width="11.140625" customWidth="1"/>
    <col min="2049" max="2050" width="1.140625" customWidth="1"/>
    <col min="2051" max="2051" width="4.7109375" customWidth="1"/>
    <col min="2052" max="2052" width="4.140625" customWidth="1"/>
    <col min="2053" max="2053" width="11.28515625" customWidth="1"/>
    <col min="2054" max="2054" width="50.7109375" customWidth="1"/>
    <col min="2055" max="2055" width="8" bestFit="1" customWidth="1"/>
    <col min="2056" max="2056" width="13" customWidth="1"/>
    <col min="2057" max="2057" width="7" customWidth="1"/>
    <col min="2058" max="2058" width="0.85546875" customWidth="1"/>
    <col min="2059" max="2059" width="1.140625" customWidth="1"/>
    <col min="2062" max="2062" width="11.140625" customWidth="1"/>
    <col min="2305" max="2306" width="1.140625" customWidth="1"/>
    <col min="2307" max="2307" width="4.7109375" customWidth="1"/>
    <col min="2308" max="2308" width="4.140625" customWidth="1"/>
    <col min="2309" max="2309" width="11.28515625" customWidth="1"/>
    <col min="2310" max="2310" width="50.7109375" customWidth="1"/>
    <col min="2311" max="2311" width="8" bestFit="1" customWidth="1"/>
    <col min="2312" max="2312" width="13" customWidth="1"/>
    <col min="2313" max="2313" width="7" customWidth="1"/>
    <col min="2314" max="2314" width="0.85546875" customWidth="1"/>
    <col min="2315" max="2315" width="1.140625" customWidth="1"/>
    <col min="2318" max="2318" width="11.140625" customWidth="1"/>
    <col min="2561" max="2562" width="1.140625" customWidth="1"/>
    <col min="2563" max="2563" width="4.7109375" customWidth="1"/>
    <col min="2564" max="2564" width="4.140625" customWidth="1"/>
    <col min="2565" max="2565" width="11.28515625" customWidth="1"/>
    <col min="2566" max="2566" width="50.7109375" customWidth="1"/>
    <col min="2567" max="2567" width="8" bestFit="1" customWidth="1"/>
    <col min="2568" max="2568" width="13" customWidth="1"/>
    <col min="2569" max="2569" width="7" customWidth="1"/>
    <col min="2570" max="2570" width="0.85546875" customWidth="1"/>
    <col min="2571" max="2571" width="1.140625" customWidth="1"/>
    <col min="2574" max="2574" width="11.140625" customWidth="1"/>
    <col min="2817" max="2818" width="1.140625" customWidth="1"/>
    <col min="2819" max="2819" width="4.7109375" customWidth="1"/>
    <col min="2820" max="2820" width="4.140625" customWidth="1"/>
    <col min="2821" max="2821" width="11.28515625" customWidth="1"/>
    <col min="2822" max="2822" width="50.7109375" customWidth="1"/>
    <col min="2823" max="2823" width="8" bestFit="1" customWidth="1"/>
    <col min="2824" max="2824" width="13" customWidth="1"/>
    <col min="2825" max="2825" width="7" customWidth="1"/>
    <col min="2826" max="2826" width="0.85546875" customWidth="1"/>
    <col min="2827" max="2827" width="1.140625" customWidth="1"/>
    <col min="2830" max="2830" width="11.140625" customWidth="1"/>
    <col min="3073" max="3074" width="1.140625" customWidth="1"/>
    <col min="3075" max="3075" width="4.7109375" customWidth="1"/>
    <col min="3076" max="3076" width="4.140625" customWidth="1"/>
    <col min="3077" max="3077" width="11.28515625" customWidth="1"/>
    <col min="3078" max="3078" width="50.7109375" customWidth="1"/>
    <col min="3079" max="3079" width="8" bestFit="1" customWidth="1"/>
    <col min="3080" max="3080" width="13" customWidth="1"/>
    <col min="3081" max="3081" width="7" customWidth="1"/>
    <col min="3082" max="3082" width="0.85546875" customWidth="1"/>
    <col min="3083" max="3083" width="1.140625" customWidth="1"/>
    <col min="3086" max="3086" width="11.140625" customWidth="1"/>
    <col min="3329" max="3330" width="1.140625" customWidth="1"/>
    <col min="3331" max="3331" width="4.7109375" customWidth="1"/>
    <col min="3332" max="3332" width="4.140625" customWidth="1"/>
    <col min="3333" max="3333" width="11.28515625" customWidth="1"/>
    <col min="3334" max="3334" width="50.7109375" customWidth="1"/>
    <col min="3335" max="3335" width="8" bestFit="1" customWidth="1"/>
    <col min="3336" max="3336" width="13" customWidth="1"/>
    <col min="3337" max="3337" width="7" customWidth="1"/>
    <col min="3338" max="3338" width="0.85546875" customWidth="1"/>
    <col min="3339" max="3339" width="1.140625" customWidth="1"/>
    <col min="3342" max="3342" width="11.140625" customWidth="1"/>
    <col min="3585" max="3586" width="1.140625" customWidth="1"/>
    <col min="3587" max="3587" width="4.7109375" customWidth="1"/>
    <col min="3588" max="3588" width="4.140625" customWidth="1"/>
    <col min="3589" max="3589" width="11.28515625" customWidth="1"/>
    <col min="3590" max="3590" width="50.7109375" customWidth="1"/>
    <col min="3591" max="3591" width="8" bestFit="1" customWidth="1"/>
    <col min="3592" max="3592" width="13" customWidth="1"/>
    <col min="3593" max="3593" width="7" customWidth="1"/>
    <col min="3594" max="3594" width="0.85546875" customWidth="1"/>
    <col min="3595" max="3595" width="1.140625" customWidth="1"/>
    <col min="3598" max="3598" width="11.140625" customWidth="1"/>
    <col min="3841" max="3842" width="1.140625" customWidth="1"/>
    <col min="3843" max="3843" width="4.7109375" customWidth="1"/>
    <col min="3844" max="3844" width="4.140625" customWidth="1"/>
    <col min="3845" max="3845" width="11.28515625" customWidth="1"/>
    <col min="3846" max="3846" width="50.7109375" customWidth="1"/>
    <col min="3847" max="3847" width="8" bestFit="1" customWidth="1"/>
    <col min="3848" max="3848" width="13" customWidth="1"/>
    <col min="3849" max="3849" width="7" customWidth="1"/>
    <col min="3850" max="3850" width="0.85546875" customWidth="1"/>
    <col min="3851" max="3851" width="1.140625" customWidth="1"/>
    <col min="3854" max="3854" width="11.140625" customWidth="1"/>
    <col min="4097" max="4098" width="1.140625" customWidth="1"/>
    <col min="4099" max="4099" width="4.7109375" customWidth="1"/>
    <col min="4100" max="4100" width="4.140625" customWidth="1"/>
    <col min="4101" max="4101" width="11.28515625" customWidth="1"/>
    <col min="4102" max="4102" width="50.7109375" customWidth="1"/>
    <col min="4103" max="4103" width="8" bestFit="1" customWidth="1"/>
    <col min="4104" max="4104" width="13" customWidth="1"/>
    <col min="4105" max="4105" width="7" customWidth="1"/>
    <col min="4106" max="4106" width="0.85546875" customWidth="1"/>
    <col min="4107" max="4107" width="1.140625" customWidth="1"/>
    <col min="4110" max="4110" width="11.140625" customWidth="1"/>
    <col min="4353" max="4354" width="1.140625" customWidth="1"/>
    <col min="4355" max="4355" width="4.7109375" customWidth="1"/>
    <col min="4356" max="4356" width="4.140625" customWidth="1"/>
    <col min="4357" max="4357" width="11.28515625" customWidth="1"/>
    <col min="4358" max="4358" width="50.7109375" customWidth="1"/>
    <col min="4359" max="4359" width="8" bestFit="1" customWidth="1"/>
    <col min="4360" max="4360" width="13" customWidth="1"/>
    <col min="4361" max="4361" width="7" customWidth="1"/>
    <col min="4362" max="4362" width="0.85546875" customWidth="1"/>
    <col min="4363" max="4363" width="1.140625" customWidth="1"/>
    <col min="4366" max="4366" width="11.140625" customWidth="1"/>
    <col min="4609" max="4610" width="1.140625" customWidth="1"/>
    <col min="4611" max="4611" width="4.7109375" customWidth="1"/>
    <col min="4612" max="4612" width="4.140625" customWidth="1"/>
    <col min="4613" max="4613" width="11.28515625" customWidth="1"/>
    <col min="4614" max="4614" width="50.7109375" customWidth="1"/>
    <col min="4615" max="4615" width="8" bestFit="1" customWidth="1"/>
    <col min="4616" max="4616" width="13" customWidth="1"/>
    <col min="4617" max="4617" width="7" customWidth="1"/>
    <col min="4618" max="4618" width="0.85546875" customWidth="1"/>
    <col min="4619" max="4619" width="1.140625" customWidth="1"/>
    <col min="4622" max="4622" width="11.140625" customWidth="1"/>
    <col min="4865" max="4866" width="1.140625" customWidth="1"/>
    <col min="4867" max="4867" width="4.7109375" customWidth="1"/>
    <col min="4868" max="4868" width="4.140625" customWidth="1"/>
    <col min="4869" max="4869" width="11.28515625" customWidth="1"/>
    <col min="4870" max="4870" width="50.7109375" customWidth="1"/>
    <col min="4871" max="4871" width="8" bestFit="1" customWidth="1"/>
    <col min="4872" max="4872" width="13" customWidth="1"/>
    <col min="4873" max="4873" width="7" customWidth="1"/>
    <col min="4874" max="4874" width="0.85546875" customWidth="1"/>
    <col min="4875" max="4875" width="1.140625" customWidth="1"/>
    <col min="4878" max="4878" width="11.140625" customWidth="1"/>
    <col min="5121" max="5122" width="1.140625" customWidth="1"/>
    <col min="5123" max="5123" width="4.7109375" customWidth="1"/>
    <col min="5124" max="5124" width="4.140625" customWidth="1"/>
    <col min="5125" max="5125" width="11.28515625" customWidth="1"/>
    <col min="5126" max="5126" width="50.7109375" customWidth="1"/>
    <col min="5127" max="5127" width="8" bestFit="1" customWidth="1"/>
    <col min="5128" max="5128" width="13" customWidth="1"/>
    <col min="5129" max="5129" width="7" customWidth="1"/>
    <col min="5130" max="5130" width="0.85546875" customWidth="1"/>
    <col min="5131" max="5131" width="1.140625" customWidth="1"/>
    <col min="5134" max="5134" width="11.140625" customWidth="1"/>
    <col min="5377" max="5378" width="1.140625" customWidth="1"/>
    <col min="5379" max="5379" width="4.7109375" customWidth="1"/>
    <col min="5380" max="5380" width="4.140625" customWidth="1"/>
    <col min="5381" max="5381" width="11.28515625" customWidth="1"/>
    <col min="5382" max="5382" width="50.7109375" customWidth="1"/>
    <col min="5383" max="5383" width="8" bestFit="1" customWidth="1"/>
    <col min="5384" max="5384" width="13" customWidth="1"/>
    <col min="5385" max="5385" width="7" customWidth="1"/>
    <col min="5386" max="5386" width="0.85546875" customWidth="1"/>
    <col min="5387" max="5387" width="1.140625" customWidth="1"/>
    <col min="5390" max="5390" width="11.140625" customWidth="1"/>
    <col min="5633" max="5634" width="1.140625" customWidth="1"/>
    <col min="5635" max="5635" width="4.7109375" customWidth="1"/>
    <col min="5636" max="5636" width="4.140625" customWidth="1"/>
    <col min="5637" max="5637" width="11.28515625" customWidth="1"/>
    <col min="5638" max="5638" width="50.7109375" customWidth="1"/>
    <col min="5639" max="5639" width="8" bestFit="1" customWidth="1"/>
    <col min="5640" max="5640" width="13" customWidth="1"/>
    <col min="5641" max="5641" width="7" customWidth="1"/>
    <col min="5642" max="5642" width="0.85546875" customWidth="1"/>
    <col min="5643" max="5643" width="1.140625" customWidth="1"/>
    <col min="5646" max="5646" width="11.140625" customWidth="1"/>
    <col min="5889" max="5890" width="1.140625" customWidth="1"/>
    <col min="5891" max="5891" width="4.7109375" customWidth="1"/>
    <col min="5892" max="5892" width="4.140625" customWidth="1"/>
    <col min="5893" max="5893" width="11.28515625" customWidth="1"/>
    <col min="5894" max="5894" width="50.7109375" customWidth="1"/>
    <col min="5895" max="5895" width="8" bestFit="1" customWidth="1"/>
    <col min="5896" max="5896" width="13" customWidth="1"/>
    <col min="5897" max="5897" width="7" customWidth="1"/>
    <col min="5898" max="5898" width="0.85546875" customWidth="1"/>
    <col min="5899" max="5899" width="1.140625" customWidth="1"/>
    <col min="5902" max="5902" width="11.140625" customWidth="1"/>
    <col min="6145" max="6146" width="1.140625" customWidth="1"/>
    <col min="6147" max="6147" width="4.7109375" customWidth="1"/>
    <col min="6148" max="6148" width="4.140625" customWidth="1"/>
    <col min="6149" max="6149" width="11.28515625" customWidth="1"/>
    <col min="6150" max="6150" width="50.7109375" customWidth="1"/>
    <col min="6151" max="6151" width="8" bestFit="1" customWidth="1"/>
    <col min="6152" max="6152" width="13" customWidth="1"/>
    <col min="6153" max="6153" width="7" customWidth="1"/>
    <col min="6154" max="6154" width="0.85546875" customWidth="1"/>
    <col min="6155" max="6155" width="1.140625" customWidth="1"/>
    <col min="6158" max="6158" width="11.140625" customWidth="1"/>
    <col min="6401" max="6402" width="1.140625" customWidth="1"/>
    <col min="6403" max="6403" width="4.7109375" customWidth="1"/>
    <col min="6404" max="6404" width="4.140625" customWidth="1"/>
    <col min="6405" max="6405" width="11.28515625" customWidth="1"/>
    <col min="6406" max="6406" width="50.7109375" customWidth="1"/>
    <col min="6407" max="6407" width="8" bestFit="1" customWidth="1"/>
    <col min="6408" max="6408" width="13" customWidth="1"/>
    <col min="6409" max="6409" width="7" customWidth="1"/>
    <col min="6410" max="6410" width="0.85546875" customWidth="1"/>
    <col min="6411" max="6411" width="1.140625" customWidth="1"/>
    <col min="6414" max="6414" width="11.140625" customWidth="1"/>
    <col min="6657" max="6658" width="1.140625" customWidth="1"/>
    <col min="6659" max="6659" width="4.7109375" customWidth="1"/>
    <col min="6660" max="6660" width="4.140625" customWidth="1"/>
    <col min="6661" max="6661" width="11.28515625" customWidth="1"/>
    <col min="6662" max="6662" width="50.7109375" customWidth="1"/>
    <col min="6663" max="6663" width="8" bestFit="1" customWidth="1"/>
    <col min="6664" max="6664" width="13" customWidth="1"/>
    <col min="6665" max="6665" width="7" customWidth="1"/>
    <col min="6666" max="6666" width="0.85546875" customWidth="1"/>
    <col min="6667" max="6667" width="1.140625" customWidth="1"/>
    <col min="6670" max="6670" width="11.140625" customWidth="1"/>
    <col min="6913" max="6914" width="1.140625" customWidth="1"/>
    <col min="6915" max="6915" width="4.7109375" customWidth="1"/>
    <col min="6916" max="6916" width="4.140625" customWidth="1"/>
    <col min="6917" max="6917" width="11.28515625" customWidth="1"/>
    <col min="6918" max="6918" width="50.7109375" customWidth="1"/>
    <col min="6919" max="6919" width="8" bestFit="1" customWidth="1"/>
    <col min="6920" max="6920" width="13" customWidth="1"/>
    <col min="6921" max="6921" width="7" customWidth="1"/>
    <col min="6922" max="6922" width="0.85546875" customWidth="1"/>
    <col min="6923" max="6923" width="1.140625" customWidth="1"/>
    <col min="6926" max="6926" width="11.140625" customWidth="1"/>
    <col min="7169" max="7170" width="1.140625" customWidth="1"/>
    <col min="7171" max="7171" width="4.7109375" customWidth="1"/>
    <col min="7172" max="7172" width="4.140625" customWidth="1"/>
    <col min="7173" max="7173" width="11.28515625" customWidth="1"/>
    <col min="7174" max="7174" width="50.7109375" customWidth="1"/>
    <col min="7175" max="7175" width="8" bestFit="1" customWidth="1"/>
    <col min="7176" max="7176" width="13" customWidth="1"/>
    <col min="7177" max="7177" width="7" customWidth="1"/>
    <col min="7178" max="7178" width="0.85546875" customWidth="1"/>
    <col min="7179" max="7179" width="1.140625" customWidth="1"/>
    <col min="7182" max="7182" width="11.140625" customWidth="1"/>
    <col min="7425" max="7426" width="1.140625" customWidth="1"/>
    <col min="7427" max="7427" width="4.7109375" customWidth="1"/>
    <col min="7428" max="7428" width="4.140625" customWidth="1"/>
    <col min="7429" max="7429" width="11.28515625" customWidth="1"/>
    <col min="7430" max="7430" width="50.7109375" customWidth="1"/>
    <col min="7431" max="7431" width="8" bestFit="1" customWidth="1"/>
    <col min="7432" max="7432" width="13" customWidth="1"/>
    <col min="7433" max="7433" width="7" customWidth="1"/>
    <col min="7434" max="7434" width="0.85546875" customWidth="1"/>
    <col min="7435" max="7435" width="1.140625" customWidth="1"/>
    <col min="7438" max="7438" width="11.140625" customWidth="1"/>
    <col min="7681" max="7682" width="1.140625" customWidth="1"/>
    <col min="7683" max="7683" width="4.7109375" customWidth="1"/>
    <col min="7684" max="7684" width="4.140625" customWidth="1"/>
    <col min="7685" max="7685" width="11.28515625" customWidth="1"/>
    <col min="7686" max="7686" width="50.7109375" customWidth="1"/>
    <col min="7687" max="7687" width="8" bestFit="1" customWidth="1"/>
    <col min="7688" max="7688" width="13" customWidth="1"/>
    <col min="7689" max="7689" width="7" customWidth="1"/>
    <col min="7690" max="7690" width="0.85546875" customWidth="1"/>
    <col min="7691" max="7691" width="1.140625" customWidth="1"/>
    <col min="7694" max="7694" width="11.140625" customWidth="1"/>
    <col min="7937" max="7938" width="1.140625" customWidth="1"/>
    <col min="7939" max="7939" width="4.7109375" customWidth="1"/>
    <col min="7940" max="7940" width="4.140625" customWidth="1"/>
    <col min="7941" max="7941" width="11.28515625" customWidth="1"/>
    <col min="7942" max="7942" width="50.7109375" customWidth="1"/>
    <col min="7943" max="7943" width="8" bestFit="1" customWidth="1"/>
    <col min="7944" max="7944" width="13" customWidth="1"/>
    <col min="7945" max="7945" width="7" customWidth="1"/>
    <col min="7946" max="7946" width="0.85546875" customWidth="1"/>
    <col min="7947" max="7947" width="1.140625" customWidth="1"/>
    <col min="7950" max="7950" width="11.140625" customWidth="1"/>
    <col min="8193" max="8194" width="1.140625" customWidth="1"/>
    <col min="8195" max="8195" width="4.7109375" customWidth="1"/>
    <col min="8196" max="8196" width="4.140625" customWidth="1"/>
    <col min="8197" max="8197" width="11.28515625" customWidth="1"/>
    <col min="8198" max="8198" width="50.7109375" customWidth="1"/>
    <col min="8199" max="8199" width="8" bestFit="1" customWidth="1"/>
    <col min="8200" max="8200" width="13" customWidth="1"/>
    <col min="8201" max="8201" width="7" customWidth="1"/>
    <col min="8202" max="8202" width="0.85546875" customWidth="1"/>
    <col min="8203" max="8203" width="1.140625" customWidth="1"/>
    <col min="8206" max="8206" width="11.140625" customWidth="1"/>
    <col min="8449" max="8450" width="1.140625" customWidth="1"/>
    <col min="8451" max="8451" width="4.7109375" customWidth="1"/>
    <col min="8452" max="8452" width="4.140625" customWidth="1"/>
    <col min="8453" max="8453" width="11.28515625" customWidth="1"/>
    <col min="8454" max="8454" width="50.7109375" customWidth="1"/>
    <col min="8455" max="8455" width="8" bestFit="1" customWidth="1"/>
    <col min="8456" max="8456" width="13" customWidth="1"/>
    <col min="8457" max="8457" width="7" customWidth="1"/>
    <col min="8458" max="8458" width="0.85546875" customWidth="1"/>
    <col min="8459" max="8459" width="1.140625" customWidth="1"/>
    <col min="8462" max="8462" width="11.140625" customWidth="1"/>
    <col min="8705" max="8706" width="1.140625" customWidth="1"/>
    <col min="8707" max="8707" width="4.7109375" customWidth="1"/>
    <col min="8708" max="8708" width="4.140625" customWidth="1"/>
    <col min="8709" max="8709" width="11.28515625" customWidth="1"/>
    <col min="8710" max="8710" width="50.7109375" customWidth="1"/>
    <col min="8711" max="8711" width="8" bestFit="1" customWidth="1"/>
    <col min="8712" max="8712" width="13" customWidth="1"/>
    <col min="8713" max="8713" width="7" customWidth="1"/>
    <col min="8714" max="8714" width="0.85546875" customWidth="1"/>
    <col min="8715" max="8715" width="1.140625" customWidth="1"/>
    <col min="8718" max="8718" width="11.140625" customWidth="1"/>
    <col min="8961" max="8962" width="1.140625" customWidth="1"/>
    <col min="8963" max="8963" width="4.7109375" customWidth="1"/>
    <col min="8964" max="8964" width="4.140625" customWidth="1"/>
    <col min="8965" max="8965" width="11.28515625" customWidth="1"/>
    <col min="8966" max="8966" width="50.7109375" customWidth="1"/>
    <col min="8967" max="8967" width="8" bestFit="1" customWidth="1"/>
    <col min="8968" max="8968" width="13" customWidth="1"/>
    <col min="8969" max="8969" width="7" customWidth="1"/>
    <col min="8970" max="8970" width="0.85546875" customWidth="1"/>
    <col min="8971" max="8971" width="1.140625" customWidth="1"/>
    <col min="8974" max="8974" width="11.140625" customWidth="1"/>
    <col min="9217" max="9218" width="1.140625" customWidth="1"/>
    <col min="9219" max="9219" width="4.7109375" customWidth="1"/>
    <col min="9220" max="9220" width="4.140625" customWidth="1"/>
    <col min="9221" max="9221" width="11.28515625" customWidth="1"/>
    <col min="9222" max="9222" width="50.7109375" customWidth="1"/>
    <col min="9223" max="9223" width="8" bestFit="1" customWidth="1"/>
    <col min="9224" max="9224" width="13" customWidth="1"/>
    <col min="9225" max="9225" width="7" customWidth="1"/>
    <col min="9226" max="9226" width="0.85546875" customWidth="1"/>
    <col min="9227" max="9227" width="1.140625" customWidth="1"/>
    <col min="9230" max="9230" width="11.140625" customWidth="1"/>
    <col min="9473" max="9474" width="1.140625" customWidth="1"/>
    <col min="9475" max="9475" width="4.7109375" customWidth="1"/>
    <col min="9476" max="9476" width="4.140625" customWidth="1"/>
    <col min="9477" max="9477" width="11.28515625" customWidth="1"/>
    <col min="9478" max="9478" width="50.7109375" customWidth="1"/>
    <col min="9479" max="9479" width="8" bestFit="1" customWidth="1"/>
    <col min="9480" max="9480" width="13" customWidth="1"/>
    <col min="9481" max="9481" width="7" customWidth="1"/>
    <col min="9482" max="9482" width="0.85546875" customWidth="1"/>
    <col min="9483" max="9483" width="1.140625" customWidth="1"/>
    <col min="9486" max="9486" width="11.140625" customWidth="1"/>
    <col min="9729" max="9730" width="1.140625" customWidth="1"/>
    <col min="9731" max="9731" width="4.7109375" customWidth="1"/>
    <col min="9732" max="9732" width="4.140625" customWidth="1"/>
    <col min="9733" max="9733" width="11.28515625" customWidth="1"/>
    <col min="9734" max="9734" width="50.7109375" customWidth="1"/>
    <col min="9735" max="9735" width="8" bestFit="1" customWidth="1"/>
    <col min="9736" max="9736" width="13" customWidth="1"/>
    <col min="9737" max="9737" width="7" customWidth="1"/>
    <col min="9738" max="9738" width="0.85546875" customWidth="1"/>
    <col min="9739" max="9739" width="1.140625" customWidth="1"/>
    <col min="9742" max="9742" width="11.140625" customWidth="1"/>
    <col min="9985" max="9986" width="1.140625" customWidth="1"/>
    <col min="9987" max="9987" width="4.7109375" customWidth="1"/>
    <col min="9988" max="9988" width="4.140625" customWidth="1"/>
    <col min="9989" max="9989" width="11.28515625" customWidth="1"/>
    <col min="9990" max="9990" width="50.7109375" customWidth="1"/>
    <col min="9991" max="9991" width="8" bestFit="1" customWidth="1"/>
    <col min="9992" max="9992" width="13" customWidth="1"/>
    <col min="9993" max="9993" width="7" customWidth="1"/>
    <col min="9994" max="9994" width="0.85546875" customWidth="1"/>
    <col min="9995" max="9995" width="1.140625" customWidth="1"/>
    <col min="9998" max="9998" width="11.140625" customWidth="1"/>
    <col min="10241" max="10242" width="1.140625" customWidth="1"/>
    <col min="10243" max="10243" width="4.7109375" customWidth="1"/>
    <col min="10244" max="10244" width="4.140625" customWidth="1"/>
    <col min="10245" max="10245" width="11.28515625" customWidth="1"/>
    <col min="10246" max="10246" width="50.7109375" customWidth="1"/>
    <col min="10247" max="10247" width="8" bestFit="1" customWidth="1"/>
    <col min="10248" max="10248" width="13" customWidth="1"/>
    <col min="10249" max="10249" width="7" customWidth="1"/>
    <col min="10250" max="10250" width="0.85546875" customWidth="1"/>
    <col min="10251" max="10251" width="1.140625" customWidth="1"/>
    <col min="10254" max="10254" width="11.140625" customWidth="1"/>
    <col min="10497" max="10498" width="1.140625" customWidth="1"/>
    <col min="10499" max="10499" width="4.7109375" customWidth="1"/>
    <col min="10500" max="10500" width="4.140625" customWidth="1"/>
    <col min="10501" max="10501" width="11.28515625" customWidth="1"/>
    <col min="10502" max="10502" width="50.7109375" customWidth="1"/>
    <col min="10503" max="10503" width="8" bestFit="1" customWidth="1"/>
    <col min="10504" max="10504" width="13" customWidth="1"/>
    <col min="10505" max="10505" width="7" customWidth="1"/>
    <col min="10506" max="10506" width="0.85546875" customWidth="1"/>
    <col min="10507" max="10507" width="1.140625" customWidth="1"/>
    <col min="10510" max="10510" width="11.140625" customWidth="1"/>
    <col min="10753" max="10754" width="1.140625" customWidth="1"/>
    <col min="10755" max="10755" width="4.7109375" customWidth="1"/>
    <col min="10756" max="10756" width="4.140625" customWidth="1"/>
    <col min="10757" max="10757" width="11.28515625" customWidth="1"/>
    <col min="10758" max="10758" width="50.7109375" customWidth="1"/>
    <col min="10759" max="10759" width="8" bestFit="1" customWidth="1"/>
    <col min="10760" max="10760" width="13" customWidth="1"/>
    <col min="10761" max="10761" width="7" customWidth="1"/>
    <col min="10762" max="10762" width="0.85546875" customWidth="1"/>
    <col min="10763" max="10763" width="1.140625" customWidth="1"/>
    <col min="10766" max="10766" width="11.140625" customWidth="1"/>
    <col min="11009" max="11010" width="1.140625" customWidth="1"/>
    <col min="11011" max="11011" width="4.7109375" customWidth="1"/>
    <col min="11012" max="11012" width="4.140625" customWidth="1"/>
    <col min="11013" max="11013" width="11.28515625" customWidth="1"/>
    <col min="11014" max="11014" width="50.7109375" customWidth="1"/>
    <col min="11015" max="11015" width="8" bestFit="1" customWidth="1"/>
    <col min="11016" max="11016" width="13" customWidth="1"/>
    <col min="11017" max="11017" width="7" customWidth="1"/>
    <col min="11018" max="11018" width="0.85546875" customWidth="1"/>
    <col min="11019" max="11019" width="1.140625" customWidth="1"/>
    <col min="11022" max="11022" width="11.140625" customWidth="1"/>
    <col min="11265" max="11266" width="1.140625" customWidth="1"/>
    <col min="11267" max="11267" width="4.7109375" customWidth="1"/>
    <col min="11268" max="11268" width="4.140625" customWidth="1"/>
    <col min="11269" max="11269" width="11.28515625" customWidth="1"/>
    <col min="11270" max="11270" width="50.7109375" customWidth="1"/>
    <col min="11271" max="11271" width="8" bestFit="1" customWidth="1"/>
    <col min="11272" max="11272" width="13" customWidth="1"/>
    <col min="11273" max="11273" width="7" customWidth="1"/>
    <col min="11274" max="11274" width="0.85546875" customWidth="1"/>
    <col min="11275" max="11275" width="1.140625" customWidth="1"/>
    <col min="11278" max="11278" width="11.140625" customWidth="1"/>
    <col min="11521" max="11522" width="1.140625" customWidth="1"/>
    <col min="11523" max="11523" width="4.7109375" customWidth="1"/>
    <col min="11524" max="11524" width="4.140625" customWidth="1"/>
    <col min="11525" max="11525" width="11.28515625" customWidth="1"/>
    <col min="11526" max="11526" width="50.7109375" customWidth="1"/>
    <col min="11527" max="11527" width="8" bestFit="1" customWidth="1"/>
    <col min="11528" max="11528" width="13" customWidth="1"/>
    <col min="11529" max="11529" width="7" customWidth="1"/>
    <col min="11530" max="11530" width="0.85546875" customWidth="1"/>
    <col min="11531" max="11531" width="1.140625" customWidth="1"/>
    <col min="11534" max="11534" width="11.140625" customWidth="1"/>
    <col min="11777" max="11778" width="1.140625" customWidth="1"/>
    <col min="11779" max="11779" width="4.7109375" customWidth="1"/>
    <col min="11780" max="11780" width="4.140625" customWidth="1"/>
    <col min="11781" max="11781" width="11.28515625" customWidth="1"/>
    <col min="11782" max="11782" width="50.7109375" customWidth="1"/>
    <col min="11783" max="11783" width="8" bestFit="1" customWidth="1"/>
    <col min="11784" max="11784" width="13" customWidth="1"/>
    <col min="11785" max="11785" width="7" customWidth="1"/>
    <col min="11786" max="11786" width="0.85546875" customWidth="1"/>
    <col min="11787" max="11787" width="1.140625" customWidth="1"/>
    <col min="11790" max="11790" width="11.140625" customWidth="1"/>
    <col min="12033" max="12034" width="1.140625" customWidth="1"/>
    <col min="12035" max="12035" width="4.7109375" customWidth="1"/>
    <col min="12036" max="12036" width="4.140625" customWidth="1"/>
    <col min="12037" max="12037" width="11.28515625" customWidth="1"/>
    <col min="12038" max="12038" width="50.7109375" customWidth="1"/>
    <col min="12039" max="12039" width="8" bestFit="1" customWidth="1"/>
    <col min="12040" max="12040" width="13" customWidth="1"/>
    <col min="12041" max="12041" width="7" customWidth="1"/>
    <col min="12042" max="12042" width="0.85546875" customWidth="1"/>
    <col min="12043" max="12043" width="1.140625" customWidth="1"/>
    <col min="12046" max="12046" width="11.140625" customWidth="1"/>
    <col min="12289" max="12290" width="1.140625" customWidth="1"/>
    <col min="12291" max="12291" width="4.7109375" customWidth="1"/>
    <col min="12292" max="12292" width="4.140625" customWidth="1"/>
    <col min="12293" max="12293" width="11.28515625" customWidth="1"/>
    <col min="12294" max="12294" width="50.7109375" customWidth="1"/>
    <col min="12295" max="12295" width="8" bestFit="1" customWidth="1"/>
    <col min="12296" max="12296" width="13" customWidth="1"/>
    <col min="12297" max="12297" width="7" customWidth="1"/>
    <col min="12298" max="12298" width="0.85546875" customWidth="1"/>
    <col min="12299" max="12299" width="1.140625" customWidth="1"/>
    <col min="12302" max="12302" width="11.140625" customWidth="1"/>
    <col min="12545" max="12546" width="1.140625" customWidth="1"/>
    <col min="12547" max="12547" width="4.7109375" customWidth="1"/>
    <col min="12548" max="12548" width="4.140625" customWidth="1"/>
    <col min="12549" max="12549" width="11.28515625" customWidth="1"/>
    <col min="12550" max="12550" width="50.7109375" customWidth="1"/>
    <col min="12551" max="12551" width="8" bestFit="1" customWidth="1"/>
    <col min="12552" max="12552" width="13" customWidth="1"/>
    <col min="12553" max="12553" width="7" customWidth="1"/>
    <col min="12554" max="12554" width="0.85546875" customWidth="1"/>
    <col min="12555" max="12555" width="1.140625" customWidth="1"/>
    <col min="12558" max="12558" width="11.140625" customWidth="1"/>
    <col min="12801" max="12802" width="1.140625" customWidth="1"/>
    <col min="12803" max="12803" width="4.7109375" customWidth="1"/>
    <col min="12804" max="12804" width="4.140625" customWidth="1"/>
    <col min="12805" max="12805" width="11.28515625" customWidth="1"/>
    <col min="12806" max="12806" width="50.7109375" customWidth="1"/>
    <col min="12807" max="12807" width="8" bestFit="1" customWidth="1"/>
    <col min="12808" max="12808" width="13" customWidth="1"/>
    <col min="12809" max="12809" width="7" customWidth="1"/>
    <col min="12810" max="12810" width="0.85546875" customWidth="1"/>
    <col min="12811" max="12811" width="1.140625" customWidth="1"/>
    <col min="12814" max="12814" width="11.140625" customWidth="1"/>
    <col min="13057" max="13058" width="1.140625" customWidth="1"/>
    <col min="13059" max="13059" width="4.7109375" customWidth="1"/>
    <col min="13060" max="13060" width="4.140625" customWidth="1"/>
    <col min="13061" max="13061" width="11.28515625" customWidth="1"/>
    <col min="13062" max="13062" width="50.7109375" customWidth="1"/>
    <col min="13063" max="13063" width="8" bestFit="1" customWidth="1"/>
    <col min="13064" max="13064" width="13" customWidth="1"/>
    <col min="13065" max="13065" width="7" customWidth="1"/>
    <col min="13066" max="13066" width="0.85546875" customWidth="1"/>
    <col min="13067" max="13067" width="1.140625" customWidth="1"/>
    <col min="13070" max="13070" width="11.140625" customWidth="1"/>
    <col min="13313" max="13314" width="1.140625" customWidth="1"/>
    <col min="13315" max="13315" width="4.7109375" customWidth="1"/>
    <col min="13316" max="13316" width="4.140625" customWidth="1"/>
    <col min="13317" max="13317" width="11.28515625" customWidth="1"/>
    <col min="13318" max="13318" width="50.7109375" customWidth="1"/>
    <col min="13319" max="13319" width="8" bestFit="1" customWidth="1"/>
    <col min="13320" max="13320" width="13" customWidth="1"/>
    <col min="13321" max="13321" width="7" customWidth="1"/>
    <col min="13322" max="13322" width="0.85546875" customWidth="1"/>
    <col min="13323" max="13323" width="1.140625" customWidth="1"/>
    <col min="13326" max="13326" width="11.140625" customWidth="1"/>
    <col min="13569" max="13570" width="1.140625" customWidth="1"/>
    <col min="13571" max="13571" width="4.7109375" customWidth="1"/>
    <col min="13572" max="13572" width="4.140625" customWidth="1"/>
    <col min="13573" max="13573" width="11.28515625" customWidth="1"/>
    <col min="13574" max="13574" width="50.7109375" customWidth="1"/>
    <col min="13575" max="13575" width="8" bestFit="1" customWidth="1"/>
    <col min="13576" max="13576" width="13" customWidth="1"/>
    <col min="13577" max="13577" width="7" customWidth="1"/>
    <col min="13578" max="13578" width="0.85546875" customWidth="1"/>
    <col min="13579" max="13579" width="1.140625" customWidth="1"/>
    <col min="13582" max="13582" width="11.140625" customWidth="1"/>
    <col min="13825" max="13826" width="1.140625" customWidth="1"/>
    <col min="13827" max="13827" width="4.7109375" customWidth="1"/>
    <col min="13828" max="13828" width="4.140625" customWidth="1"/>
    <col min="13829" max="13829" width="11.28515625" customWidth="1"/>
    <col min="13830" max="13830" width="50.7109375" customWidth="1"/>
    <col min="13831" max="13831" width="8" bestFit="1" customWidth="1"/>
    <col min="13832" max="13832" width="13" customWidth="1"/>
    <col min="13833" max="13833" width="7" customWidth="1"/>
    <col min="13834" max="13834" width="0.85546875" customWidth="1"/>
    <col min="13835" max="13835" width="1.140625" customWidth="1"/>
    <col min="13838" max="13838" width="11.140625" customWidth="1"/>
    <col min="14081" max="14082" width="1.140625" customWidth="1"/>
    <col min="14083" max="14083" width="4.7109375" customWidth="1"/>
    <col min="14084" max="14084" width="4.140625" customWidth="1"/>
    <col min="14085" max="14085" width="11.28515625" customWidth="1"/>
    <col min="14086" max="14086" width="50.7109375" customWidth="1"/>
    <col min="14087" max="14087" width="8" bestFit="1" customWidth="1"/>
    <col min="14088" max="14088" width="13" customWidth="1"/>
    <col min="14089" max="14089" width="7" customWidth="1"/>
    <col min="14090" max="14090" width="0.85546875" customWidth="1"/>
    <col min="14091" max="14091" width="1.140625" customWidth="1"/>
    <col min="14094" max="14094" width="11.140625" customWidth="1"/>
    <col min="14337" max="14338" width="1.140625" customWidth="1"/>
    <col min="14339" max="14339" width="4.7109375" customWidth="1"/>
    <col min="14340" max="14340" width="4.140625" customWidth="1"/>
    <col min="14341" max="14341" width="11.28515625" customWidth="1"/>
    <col min="14342" max="14342" width="50.7109375" customWidth="1"/>
    <col min="14343" max="14343" width="8" bestFit="1" customWidth="1"/>
    <col min="14344" max="14344" width="13" customWidth="1"/>
    <col min="14345" max="14345" width="7" customWidth="1"/>
    <col min="14346" max="14346" width="0.85546875" customWidth="1"/>
    <col min="14347" max="14347" width="1.140625" customWidth="1"/>
    <col min="14350" max="14350" width="11.140625" customWidth="1"/>
    <col min="14593" max="14594" width="1.140625" customWidth="1"/>
    <col min="14595" max="14595" width="4.7109375" customWidth="1"/>
    <col min="14596" max="14596" width="4.140625" customWidth="1"/>
    <col min="14597" max="14597" width="11.28515625" customWidth="1"/>
    <col min="14598" max="14598" width="50.7109375" customWidth="1"/>
    <col min="14599" max="14599" width="8" bestFit="1" customWidth="1"/>
    <col min="14600" max="14600" width="13" customWidth="1"/>
    <col min="14601" max="14601" width="7" customWidth="1"/>
    <col min="14602" max="14602" width="0.85546875" customWidth="1"/>
    <col min="14603" max="14603" width="1.140625" customWidth="1"/>
    <col min="14606" max="14606" width="11.140625" customWidth="1"/>
    <col min="14849" max="14850" width="1.140625" customWidth="1"/>
    <col min="14851" max="14851" width="4.7109375" customWidth="1"/>
    <col min="14852" max="14852" width="4.140625" customWidth="1"/>
    <col min="14853" max="14853" width="11.28515625" customWidth="1"/>
    <col min="14854" max="14854" width="50.7109375" customWidth="1"/>
    <col min="14855" max="14855" width="8" bestFit="1" customWidth="1"/>
    <col min="14856" max="14856" width="13" customWidth="1"/>
    <col min="14857" max="14857" width="7" customWidth="1"/>
    <col min="14858" max="14858" width="0.85546875" customWidth="1"/>
    <col min="14859" max="14859" width="1.140625" customWidth="1"/>
    <col min="14862" max="14862" width="11.140625" customWidth="1"/>
    <col min="15105" max="15106" width="1.140625" customWidth="1"/>
    <col min="15107" max="15107" width="4.7109375" customWidth="1"/>
    <col min="15108" max="15108" width="4.140625" customWidth="1"/>
    <col min="15109" max="15109" width="11.28515625" customWidth="1"/>
    <col min="15110" max="15110" width="50.7109375" customWidth="1"/>
    <col min="15111" max="15111" width="8" bestFit="1" customWidth="1"/>
    <col min="15112" max="15112" width="13" customWidth="1"/>
    <col min="15113" max="15113" width="7" customWidth="1"/>
    <col min="15114" max="15114" width="0.85546875" customWidth="1"/>
    <col min="15115" max="15115" width="1.140625" customWidth="1"/>
    <col min="15118" max="15118" width="11.140625" customWidth="1"/>
    <col min="15361" max="15362" width="1.140625" customWidth="1"/>
    <col min="15363" max="15363" width="4.7109375" customWidth="1"/>
    <col min="15364" max="15364" width="4.140625" customWidth="1"/>
    <col min="15365" max="15365" width="11.28515625" customWidth="1"/>
    <col min="15366" max="15366" width="50.7109375" customWidth="1"/>
    <col min="15367" max="15367" width="8" bestFit="1" customWidth="1"/>
    <col min="15368" max="15368" width="13" customWidth="1"/>
    <col min="15369" max="15369" width="7" customWidth="1"/>
    <col min="15370" max="15370" width="0.85546875" customWidth="1"/>
    <col min="15371" max="15371" width="1.140625" customWidth="1"/>
    <col min="15374" max="15374" width="11.140625" customWidth="1"/>
    <col min="15617" max="15618" width="1.140625" customWidth="1"/>
    <col min="15619" max="15619" width="4.7109375" customWidth="1"/>
    <col min="15620" max="15620" width="4.140625" customWidth="1"/>
    <col min="15621" max="15621" width="11.28515625" customWidth="1"/>
    <col min="15622" max="15622" width="50.7109375" customWidth="1"/>
    <col min="15623" max="15623" width="8" bestFit="1" customWidth="1"/>
    <col min="15624" max="15624" width="13" customWidth="1"/>
    <col min="15625" max="15625" width="7" customWidth="1"/>
    <col min="15626" max="15626" width="0.85546875" customWidth="1"/>
    <col min="15627" max="15627" width="1.140625" customWidth="1"/>
    <col min="15630" max="15630" width="11.140625" customWidth="1"/>
    <col min="15873" max="15874" width="1.140625" customWidth="1"/>
    <col min="15875" max="15875" width="4.7109375" customWidth="1"/>
    <col min="15876" max="15876" width="4.140625" customWidth="1"/>
    <col min="15877" max="15877" width="11.28515625" customWidth="1"/>
    <col min="15878" max="15878" width="50.7109375" customWidth="1"/>
    <col min="15879" max="15879" width="8" bestFit="1" customWidth="1"/>
    <col min="15880" max="15880" width="13" customWidth="1"/>
    <col min="15881" max="15881" width="7" customWidth="1"/>
    <col min="15882" max="15882" width="0.85546875" customWidth="1"/>
    <col min="15883" max="15883" width="1.140625" customWidth="1"/>
    <col min="15886" max="15886" width="11.140625" customWidth="1"/>
    <col min="16129" max="16130" width="1.140625" customWidth="1"/>
    <col min="16131" max="16131" width="4.7109375" customWidth="1"/>
    <col min="16132" max="16132" width="4.140625" customWidth="1"/>
    <col min="16133" max="16133" width="11.28515625" customWidth="1"/>
    <col min="16134" max="16134" width="50.7109375" customWidth="1"/>
    <col min="16135" max="16135" width="8" bestFit="1" customWidth="1"/>
    <col min="16136" max="16136" width="13" customWidth="1"/>
    <col min="16137" max="16137" width="7" customWidth="1"/>
    <col min="16138" max="16138" width="0.85546875" customWidth="1"/>
    <col min="16139" max="16139" width="1.140625" customWidth="1"/>
    <col min="16142" max="16142" width="11.140625" customWidth="1"/>
  </cols>
  <sheetData>
    <row r="1" spans="1:12" x14ac:dyDescent="0.25">
      <c r="B1" s="18"/>
      <c r="C1" s="19"/>
      <c r="D1" s="20"/>
      <c r="E1" s="20"/>
      <c r="F1" s="63" t="s">
        <v>25</v>
      </c>
      <c r="G1" s="20"/>
      <c r="H1" s="20"/>
      <c r="I1" s="20"/>
      <c r="J1" s="21"/>
      <c r="K1" s="3"/>
      <c r="L1" s="3"/>
    </row>
    <row r="2" spans="1:12" x14ac:dyDescent="0.25">
      <c r="C2" s="5"/>
      <c r="D2" s="22"/>
      <c r="E2" s="22"/>
      <c r="F2" s="22" t="s">
        <v>167</v>
      </c>
      <c r="G2" s="22"/>
      <c r="H2" s="22"/>
      <c r="I2" s="22"/>
      <c r="J2" s="24"/>
      <c r="K2" s="3"/>
      <c r="L2" s="3"/>
    </row>
    <row r="3" spans="1:12" x14ac:dyDescent="0.25">
      <c r="C3" s="5"/>
      <c r="D3" s="22"/>
      <c r="E3" s="22"/>
      <c r="F3" s="64"/>
      <c r="G3" s="22"/>
      <c r="H3" s="22"/>
      <c r="I3" s="22"/>
      <c r="J3" s="24"/>
      <c r="K3" s="3"/>
      <c r="L3" s="3"/>
    </row>
    <row r="4" spans="1:12" x14ac:dyDescent="0.25">
      <c r="C4" s="5"/>
      <c r="D4" s="22"/>
      <c r="E4" s="22"/>
      <c r="F4" s="64" t="s">
        <v>215</v>
      </c>
      <c r="G4" s="22"/>
      <c r="H4" s="22"/>
      <c r="I4" s="22"/>
      <c r="J4" s="24"/>
      <c r="K4" s="3"/>
      <c r="L4" s="3"/>
    </row>
    <row r="5" spans="1:12" x14ac:dyDescent="0.25">
      <c r="C5" s="12"/>
      <c r="D5" s="25"/>
      <c r="E5" s="25"/>
      <c r="F5" s="65" t="s">
        <v>214</v>
      </c>
      <c r="G5" s="25"/>
      <c r="H5" s="25"/>
      <c r="I5" s="25"/>
      <c r="J5" s="27"/>
      <c r="K5" s="3"/>
      <c r="L5" s="3"/>
    </row>
    <row r="6" spans="1:12" x14ac:dyDescent="0.25">
      <c r="C6" s="66"/>
      <c r="D6" s="67"/>
      <c r="E6" s="67"/>
      <c r="F6" s="68"/>
      <c r="G6" s="67"/>
      <c r="H6" s="67"/>
      <c r="I6" s="67"/>
      <c r="J6" s="67"/>
      <c r="K6" s="3"/>
      <c r="L6" s="3"/>
    </row>
    <row r="7" spans="1:12" ht="18" x14ac:dyDescent="0.25">
      <c r="C7" s="154" t="s">
        <v>56</v>
      </c>
      <c r="D7" s="155"/>
      <c r="E7" s="155"/>
      <c r="F7" s="155"/>
      <c r="G7" s="155"/>
      <c r="H7" s="155"/>
      <c r="I7" s="155"/>
      <c r="J7" s="156"/>
      <c r="K7" s="69"/>
      <c r="L7" s="70"/>
    </row>
    <row r="8" spans="1:12" ht="18" x14ac:dyDescent="0.25">
      <c r="C8" s="157"/>
      <c r="D8" s="158"/>
      <c r="E8" s="158"/>
      <c r="F8" s="158"/>
      <c r="G8" s="158"/>
      <c r="H8" s="158"/>
      <c r="I8" s="158"/>
      <c r="J8" s="29"/>
      <c r="K8" s="71"/>
      <c r="L8" s="72"/>
    </row>
    <row r="9" spans="1:12" ht="15.75" x14ac:dyDescent="0.25">
      <c r="C9" s="30"/>
      <c r="D9" s="159" t="s">
        <v>29</v>
      </c>
      <c r="E9" s="159"/>
      <c r="F9" s="159"/>
      <c r="G9" s="159"/>
      <c r="H9" s="159"/>
      <c r="I9" s="31"/>
      <c r="J9" s="32"/>
      <c r="K9" s="73"/>
      <c r="L9" s="73"/>
    </row>
    <row r="10" spans="1:12" ht="15.75" x14ac:dyDescent="0.25">
      <c r="C10" s="30"/>
      <c r="D10" s="159"/>
      <c r="E10" s="159"/>
      <c r="F10" s="159"/>
      <c r="G10" s="159"/>
      <c r="H10" s="159"/>
      <c r="I10" s="31"/>
      <c r="J10" s="32"/>
      <c r="K10" s="73"/>
      <c r="L10" s="73"/>
    </row>
    <row r="11" spans="1:12" ht="15.75" x14ac:dyDescent="0.25">
      <c r="C11" s="30"/>
      <c r="D11" s="31"/>
      <c r="E11" s="31"/>
      <c r="F11" s="31"/>
      <c r="G11" s="31"/>
      <c r="H11" s="31"/>
      <c r="I11" s="31"/>
      <c r="J11" s="32"/>
      <c r="K11" s="73"/>
      <c r="L11" s="73"/>
    </row>
    <row r="12" spans="1:12" ht="15.75" x14ac:dyDescent="0.25">
      <c r="C12" s="30"/>
      <c r="D12" s="33"/>
      <c r="E12" s="34"/>
      <c r="F12" s="34"/>
      <c r="G12" s="34"/>
      <c r="H12" s="35"/>
      <c r="I12" s="35"/>
      <c r="J12" s="36"/>
      <c r="K12" s="74"/>
      <c r="L12" s="73"/>
    </row>
    <row r="13" spans="1:12" ht="15.75" x14ac:dyDescent="0.25">
      <c r="C13" s="30"/>
      <c r="D13" s="33"/>
      <c r="E13" s="35"/>
      <c r="F13" s="35"/>
      <c r="G13" s="34"/>
      <c r="H13" s="35"/>
      <c r="I13" s="35"/>
      <c r="J13" s="36"/>
      <c r="K13" s="74"/>
      <c r="L13" s="73"/>
    </row>
    <row r="14" spans="1:12" ht="15.75" x14ac:dyDescent="0.25">
      <c r="C14" s="30"/>
      <c r="D14" s="33"/>
      <c r="E14" s="34"/>
      <c r="F14" s="34"/>
      <c r="G14" s="34"/>
      <c r="H14" s="35"/>
      <c r="I14" s="35"/>
      <c r="J14" s="36"/>
      <c r="K14" s="74"/>
      <c r="L14" s="73"/>
    </row>
    <row r="15" spans="1:12" ht="15.75" x14ac:dyDescent="0.25">
      <c r="C15" s="30"/>
      <c r="D15" s="33"/>
      <c r="E15" s="34"/>
      <c r="F15" s="34"/>
      <c r="G15" s="34"/>
      <c r="H15" s="35"/>
      <c r="I15" s="35"/>
      <c r="J15" s="36"/>
      <c r="K15" s="74"/>
      <c r="L15" s="73"/>
    </row>
    <row r="16" spans="1:12" ht="15.75" x14ac:dyDescent="0.25">
      <c r="C16" s="30"/>
      <c r="D16" s="31"/>
      <c r="E16" s="31"/>
      <c r="F16" s="31"/>
      <c r="G16" s="31"/>
      <c r="H16" s="31"/>
      <c r="I16" s="31"/>
      <c r="J16" s="32"/>
      <c r="K16" s="73"/>
      <c r="L16" s="73"/>
    </row>
    <row r="17" spans="3:17" ht="15.75" x14ac:dyDescent="0.25">
      <c r="C17" s="37"/>
      <c r="D17" s="38" t="s">
        <v>30</v>
      </c>
      <c r="E17" s="33"/>
      <c r="F17" s="33"/>
      <c r="G17" s="33"/>
      <c r="H17" s="33"/>
      <c r="I17" s="33"/>
      <c r="J17" s="32"/>
      <c r="K17" s="73"/>
      <c r="L17" s="73"/>
    </row>
    <row r="18" spans="3:17" ht="15.75" x14ac:dyDescent="0.25">
      <c r="C18" s="30"/>
      <c r="D18" s="33"/>
      <c r="E18" s="33"/>
      <c r="F18" s="33"/>
      <c r="G18" s="33"/>
      <c r="H18" s="33"/>
      <c r="I18" s="33"/>
      <c r="J18" s="32"/>
      <c r="K18" s="73"/>
      <c r="L18" s="73"/>
    </row>
    <row r="19" spans="3:17" ht="15.75" x14ac:dyDescent="0.25">
      <c r="C19" s="37"/>
      <c r="D19" s="39" t="s">
        <v>31</v>
      </c>
      <c r="E19" s="150" t="s">
        <v>32</v>
      </c>
      <c r="F19" s="150"/>
      <c r="G19" s="151"/>
      <c r="H19" s="40">
        <v>3.4500000000000003E-2</v>
      </c>
      <c r="I19" s="41"/>
      <c r="J19" s="42"/>
      <c r="K19" s="72"/>
      <c r="L19" s="73"/>
    </row>
    <row r="20" spans="3:17" ht="15.75" x14ac:dyDescent="0.25">
      <c r="C20" s="30"/>
      <c r="D20" s="39"/>
      <c r="E20" s="43"/>
      <c r="F20" s="43"/>
      <c r="G20" s="43"/>
      <c r="H20" s="44"/>
      <c r="I20" s="33"/>
      <c r="J20" s="32"/>
      <c r="K20" s="73"/>
      <c r="L20" s="73"/>
    </row>
    <row r="21" spans="3:17" ht="15.75" x14ac:dyDescent="0.25">
      <c r="C21" s="30"/>
      <c r="D21" s="39" t="s">
        <v>33</v>
      </c>
      <c r="E21" s="150" t="s">
        <v>34</v>
      </c>
      <c r="F21" s="150"/>
      <c r="G21" s="151"/>
      <c r="H21" s="40">
        <v>8.5000000000000006E-3</v>
      </c>
      <c r="I21" s="33"/>
      <c r="J21" s="32"/>
      <c r="K21" s="72"/>
      <c r="L21" s="73"/>
    </row>
    <row r="22" spans="3:17" ht="15.75" x14ac:dyDescent="0.25">
      <c r="C22" s="30"/>
      <c r="D22" s="39"/>
      <c r="E22" s="45"/>
      <c r="F22" s="45"/>
      <c r="G22" s="33"/>
      <c r="H22" s="44"/>
      <c r="I22" s="33"/>
      <c r="J22" s="32"/>
      <c r="K22" s="73"/>
      <c r="L22" s="73"/>
      <c r="M22" s="75" t="s">
        <v>57</v>
      </c>
      <c r="N22" s="76"/>
      <c r="O22" s="77">
        <v>0</v>
      </c>
      <c r="P22" s="77">
        <v>4.1999999999999997E-3</v>
      </c>
      <c r="Q22" s="78">
        <v>2.0999999999999999E-3</v>
      </c>
    </row>
    <row r="23" spans="3:17" ht="15.75" x14ac:dyDescent="0.25">
      <c r="C23" s="30"/>
      <c r="D23" s="39" t="s">
        <v>35</v>
      </c>
      <c r="E23" s="150" t="s">
        <v>36</v>
      </c>
      <c r="F23" s="150"/>
      <c r="G23" s="151"/>
      <c r="H23" s="40">
        <v>1.06E-2</v>
      </c>
      <c r="I23" s="33"/>
      <c r="J23" s="32"/>
      <c r="K23" s="72"/>
      <c r="L23" s="73"/>
      <c r="M23" s="75" t="s">
        <v>58</v>
      </c>
      <c r="N23" s="76"/>
      <c r="O23" s="77">
        <v>0</v>
      </c>
      <c r="P23" s="77">
        <v>2.0500000000000001E-2</v>
      </c>
      <c r="Q23" s="78">
        <v>9.7000000000000003E-3</v>
      </c>
    </row>
    <row r="24" spans="3:17" ht="15.75" x14ac:dyDescent="0.25">
      <c r="C24" s="30"/>
      <c r="D24" s="46" t="s">
        <v>37</v>
      </c>
      <c r="E24" s="47"/>
      <c r="F24" s="48" t="s">
        <v>38</v>
      </c>
      <c r="G24" s="49">
        <v>8.5000000000000006E-3</v>
      </c>
      <c r="H24" s="44"/>
      <c r="I24" s="33"/>
      <c r="J24" s="32"/>
      <c r="K24" s="73"/>
      <c r="L24" s="73"/>
      <c r="M24" s="75" t="s">
        <v>59</v>
      </c>
      <c r="N24" s="76"/>
      <c r="O24" s="77">
        <v>0</v>
      </c>
      <c r="P24" s="77">
        <v>1.2E-2</v>
      </c>
      <c r="Q24" s="78">
        <v>5.8999999999999999E-3</v>
      </c>
    </row>
    <row r="25" spans="3:17" ht="15.75" x14ac:dyDescent="0.25">
      <c r="C25" s="30"/>
      <c r="D25" s="46" t="s">
        <v>39</v>
      </c>
      <c r="E25" s="47"/>
      <c r="F25" s="48" t="s">
        <v>40</v>
      </c>
      <c r="G25" s="49">
        <v>4.7999999999999996E-3</v>
      </c>
      <c r="H25" s="44"/>
      <c r="I25" s="33"/>
      <c r="J25" s="32"/>
      <c r="K25" s="73"/>
      <c r="L25" s="73"/>
      <c r="M25" s="75" t="s">
        <v>60</v>
      </c>
      <c r="N25" s="76"/>
      <c r="O25" s="77">
        <v>1.1000000000000001E-3</v>
      </c>
      <c r="P25" s="77">
        <v>8.0299999999999996E-2</v>
      </c>
      <c r="Q25" s="78">
        <v>4.07E-2</v>
      </c>
    </row>
    <row r="26" spans="3:17" ht="15.75" x14ac:dyDescent="0.25">
      <c r="C26" s="30"/>
      <c r="D26" s="39"/>
      <c r="E26" s="43"/>
      <c r="F26" s="43"/>
      <c r="G26" s="45"/>
      <c r="H26" s="44"/>
      <c r="I26" s="33"/>
      <c r="J26" s="32"/>
      <c r="K26" s="73"/>
      <c r="L26" s="73"/>
      <c r="M26" s="75" t="s">
        <v>61</v>
      </c>
      <c r="N26" s="76"/>
      <c r="O26" s="77">
        <v>3.8300000000000001E-2</v>
      </c>
      <c r="P26" s="77">
        <v>9.9599999999999994E-2</v>
      </c>
      <c r="Q26" s="78">
        <v>6.9000000000000006E-2</v>
      </c>
    </row>
    <row r="27" spans="3:17" ht="15.75" x14ac:dyDescent="0.25">
      <c r="C27" s="30"/>
      <c r="D27" s="50" t="s">
        <v>41</v>
      </c>
      <c r="E27" s="150" t="s">
        <v>42</v>
      </c>
      <c r="F27" s="150"/>
      <c r="G27" s="151"/>
      <c r="H27" s="40">
        <v>5.11E-2</v>
      </c>
      <c r="I27" s="33"/>
      <c r="J27" s="32"/>
      <c r="K27" s="72"/>
      <c r="L27" s="73"/>
      <c r="M27" s="75" t="s">
        <v>62</v>
      </c>
      <c r="N27" s="76"/>
      <c r="O27" s="77">
        <v>6.0299999999999999E-2</v>
      </c>
      <c r="P27" s="77">
        <v>9.0300000000000005E-2</v>
      </c>
      <c r="Q27" s="78">
        <v>7.6499999999999999E-2</v>
      </c>
    </row>
    <row r="28" spans="3:17" ht="15.75" x14ac:dyDescent="0.25">
      <c r="C28" s="30"/>
      <c r="D28" s="50"/>
      <c r="E28" s="38"/>
      <c r="F28" s="38"/>
      <c r="G28" s="41"/>
      <c r="H28" s="44"/>
      <c r="I28" s="33"/>
      <c r="J28" s="32"/>
      <c r="K28" s="73"/>
      <c r="L28" s="73"/>
      <c r="M28" s="75" t="s">
        <v>63</v>
      </c>
      <c r="N28" s="76"/>
      <c r="O28" s="77">
        <v>0.03</v>
      </c>
      <c r="P28" s="77">
        <v>0.03</v>
      </c>
      <c r="Q28" s="78">
        <v>0.03</v>
      </c>
    </row>
    <row r="29" spans="3:17" ht="15.75" x14ac:dyDescent="0.25">
      <c r="C29" s="30"/>
      <c r="D29" s="50" t="s">
        <v>43</v>
      </c>
      <c r="E29" s="150" t="s">
        <v>44</v>
      </c>
      <c r="F29" s="150"/>
      <c r="G29" s="151"/>
      <c r="H29" s="40">
        <v>0.03</v>
      </c>
      <c r="I29" s="33"/>
      <c r="J29" s="32"/>
      <c r="K29" s="72"/>
      <c r="L29" s="73"/>
      <c r="M29" s="75" t="s">
        <v>64</v>
      </c>
      <c r="N29" s="76"/>
      <c r="O29" s="77">
        <v>6.4999999999999997E-3</v>
      </c>
      <c r="P29" s="77">
        <v>6.4999999999999997E-3</v>
      </c>
      <c r="Q29" s="78">
        <v>6.4999999999999997E-3</v>
      </c>
    </row>
    <row r="30" spans="3:17" ht="15.75" x14ac:dyDescent="0.25">
      <c r="C30" s="30"/>
      <c r="D30" s="39"/>
      <c r="E30" s="33"/>
      <c r="F30" s="48" t="s">
        <v>45</v>
      </c>
      <c r="G30" s="49">
        <v>0</v>
      </c>
      <c r="H30" s="33"/>
      <c r="I30" s="33"/>
      <c r="J30" s="32"/>
      <c r="K30" s="73"/>
      <c r="L30" s="73"/>
      <c r="M30" s="75" t="s">
        <v>65</v>
      </c>
      <c r="N30" s="76"/>
      <c r="O30" s="77">
        <v>0.02</v>
      </c>
      <c r="P30" s="77">
        <v>0.05</v>
      </c>
      <c r="Q30" s="78">
        <v>3.6200000000000003E-2</v>
      </c>
    </row>
    <row r="31" spans="3:17" ht="15.75" x14ac:dyDescent="0.25">
      <c r="C31" s="30"/>
      <c r="D31" s="39"/>
      <c r="E31" s="33"/>
      <c r="F31" s="48" t="s">
        <v>46</v>
      </c>
      <c r="G31" s="49">
        <v>0</v>
      </c>
      <c r="H31" s="33"/>
      <c r="I31" s="33"/>
      <c r="J31" s="32"/>
      <c r="K31" s="73"/>
      <c r="L31" s="73"/>
      <c r="M31" s="75" t="s">
        <v>66</v>
      </c>
      <c r="N31" s="76"/>
      <c r="O31" s="77">
        <v>3.8E-3</v>
      </c>
      <c r="P31" s="77">
        <v>3.8E-3</v>
      </c>
      <c r="Q31" s="78">
        <v>3.8E-3</v>
      </c>
    </row>
    <row r="32" spans="3:17" ht="16.5" thickBot="1" x14ac:dyDescent="0.3">
      <c r="C32" s="30"/>
      <c r="D32" s="39"/>
      <c r="E32" s="33"/>
      <c r="F32" s="48" t="s">
        <v>47</v>
      </c>
      <c r="G32" s="49"/>
      <c r="H32" s="33"/>
      <c r="I32" s="33"/>
      <c r="J32" s="32"/>
      <c r="K32" s="73"/>
      <c r="L32" s="73"/>
      <c r="M32" s="79" t="s">
        <v>67</v>
      </c>
      <c r="N32" s="80"/>
      <c r="O32" s="81">
        <v>0.1636</v>
      </c>
      <c r="P32" s="81">
        <v>0.28870000000000001</v>
      </c>
      <c r="Q32" s="82">
        <v>0.2261</v>
      </c>
    </row>
    <row r="33" spans="3:14" ht="15.75" x14ac:dyDescent="0.25">
      <c r="C33" s="30"/>
      <c r="D33" s="39"/>
      <c r="E33" s="33"/>
      <c r="F33" s="51" t="s">
        <v>48</v>
      </c>
      <c r="G33" s="49"/>
      <c r="H33" s="33"/>
      <c r="I33" s="33"/>
      <c r="J33" s="32"/>
      <c r="K33" s="73"/>
      <c r="L33" s="73"/>
    </row>
    <row r="34" spans="3:14" ht="15.75" x14ac:dyDescent="0.25">
      <c r="C34" s="30"/>
      <c r="D34" s="39"/>
      <c r="E34" s="33"/>
      <c r="F34" s="48" t="s">
        <v>49</v>
      </c>
      <c r="G34" s="49">
        <v>0</v>
      </c>
      <c r="H34" s="33"/>
      <c r="I34" s="33"/>
      <c r="J34" s="32"/>
      <c r="K34" s="73"/>
      <c r="L34" s="73"/>
    </row>
    <row r="35" spans="3:14" ht="15.75" x14ac:dyDescent="0.25">
      <c r="C35" s="30"/>
      <c r="D35" s="39"/>
      <c r="E35" s="33"/>
      <c r="F35" s="48" t="s">
        <v>50</v>
      </c>
      <c r="G35" s="49">
        <v>0</v>
      </c>
      <c r="H35" s="33"/>
      <c r="I35" s="33"/>
      <c r="J35" s="32"/>
      <c r="K35" s="73"/>
      <c r="L35" s="73"/>
    </row>
    <row r="36" spans="3:14" ht="18.75" x14ac:dyDescent="0.25">
      <c r="C36" s="52"/>
      <c r="D36" s="39"/>
      <c r="E36" s="33"/>
      <c r="F36" s="48" t="s">
        <v>51</v>
      </c>
      <c r="G36" s="49">
        <v>0.03</v>
      </c>
      <c r="H36" s="41" t="s">
        <v>52</v>
      </c>
      <c r="I36" s="33"/>
      <c r="J36" s="32"/>
      <c r="K36" s="73"/>
      <c r="L36" s="73"/>
    </row>
    <row r="37" spans="3:14" ht="15.75" x14ac:dyDescent="0.25">
      <c r="C37" s="30"/>
      <c r="D37" s="39"/>
      <c r="E37" s="33"/>
      <c r="F37" s="48" t="s">
        <v>53</v>
      </c>
      <c r="G37" s="49">
        <v>0</v>
      </c>
      <c r="H37" s="33"/>
      <c r="I37" s="33"/>
      <c r="J37" s="32"/>
      <c r="K37" s="73"/>
      <c r="L37" s="73"/>
    </row>
    <row r="38" spans="3:14" ht="16.5" thickBot="1" x14ac:dyDescent="0.3">
      <c r="C38" s="30"/>
      <c r="D38" s="33"/>
      <c r="E38" s="33"/>
      <c r="F38" s="33"/>
      <c r="G38" s="33"/>
      <c r="H38" s="33"/>
      <c r="I38" s="33"/>
      <c r="J38" s="32"/>
      <c r="K38" s="73"/>
      <c r="L38" s="73"/>
    </row>
    <row r="39" spans="3:14" ht="18.75" thickBot="1" x14ac:dyDescent="0.3">
      <c r="C39" s="30"/>
      <c r="D39" s="50" t="s">
        <v>54</v>
      </c>
      <c r="E39" s="152" t="s">
        <v>55</v>
      </c>
      <c r="F39" s="152"/>
      <c r="G39" s="153"/>
      <c r="H39" s="53">
        <f>(((1+H19+H23)*(1+H21)*(1+H27))/(1-(H29))-1)</f>
        <v>0.14210505070618518</v>
      </c>
      <c r="I39" s="33"/>
      <c r="J39" s="32"/>
      <c r="K39" s="72"/>
      <c r="L39" s="83"/>
    </row>
    <row r="40" spans="3:14" ht="18" x14ac:dyDescent="0.25">
      <c r="C40" s="54"/>
      <c r="D40" s="55"/>
      <c r="E40" s="56"/>
      <c r="F40" s="56"/>
      <c r="G40" s="56"/>
      <c r="H40" s="57"/>
      <c r="I40" s="58"/>
      <c r="J40" s="59"/>
      <c r="K40" s="72"/>
      <c r="L40" s="83"/>
    </row>
    <row r="41" spans="3:14" ht="15.75" x14ac:dyDescent="0.25">
      <c r="C41" s="84"/>
      <c r="D41" s="85"/>
      <c r="E41" s="86"/>
      <c r="F41" s="86"/>
      <c r="G41" s="86"/>
      <c r="H41" s="87"/>
      <c r="I41" s="88"/>
      <c r="J41" s="89"/>
      <c r="K41" s="73"/>
      <c r="L41" s="73"/>
    </row>
    <row r="42" spans="3:14" ht="18" x14ac:dyDescent="0.25">
      <c r="C42" s="18"/>
      <c r="I42" s="18"/>
      <c r="J42" s="18"/>
      <c r="K42" s="18"/>
      <c r="L42" s="90"/>
    </row>
    <row r="43" spans="3:14" x14ac:dyDescent="0.25">
      <c r="D43" s="91"/>
    </row>
    <row r="44" spans="3:14" x14ac:dyDescent="0.25">
      <c r="D44" s="92"/>
      <c r="F44" s="93"/>
    </row>
    <row r="45" spans="3:14" x14ac:dyDescent="0.25">
      <c r="N45" s="94"/>
    </row>
  </sheetData>
  <mergeCells count="9">
    <mergeCell ref="E27:G27"/>
    <mergeCell ref="E29:G29"/>
    <mergeCell ref="E39:G39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4</xdr:col>
                <xdr:colOff>0</xdr:colOff>
                <xdr:row>10</xdr:row>
                <xdr:rowOff>85725</xdr:rowOff>
              </from>
              <to>
                <xdr:col>8</xdr:col>
                <xdr:colOff>361950</xdr:colOff>
                <xdr:row>17</xdr:row>
                <xdr:rowOff>9525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 sizeWithCells="1">
              <from>
                <xdr:col>2</xdr:col>
                <xdr:colOff>200025</xdr:colOff>
                <xdr:row>65525</xdr:row>
                <xdr:rowOff>95250</xdr:rowOff>
              </from>
              <to>
                <xdr:col>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7">
            <anchor moveWithCells="1" sizeWithCells="1">
              <from>
                <xdr:col>2</xdr:col>
                <xdr:colOff>200025</xdr:colOff>
                <xdr:row>131061</xdr:row>
                <xdr:rowOff>95250</xdr:rowOff>
              </from>
              <to>
                <xdr:col>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9">
          <objectPr defaultSize="0" autoPict="0" r:id="rId7">
            <anchor moveWithCells="1" sizeWithCells="1">
              <from>
                <xdr:col>2</xdr:col>
                <xdr:colOff>200025</xdr:colOff>
                <xdr:row>196597</xdr:row>
                <xdr:rowOff>95250</xdr:rowOff>
              </from>
              <to>
                <xdr:col>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76" r:id="rId9"/>
      </mc:Fallback>
    </mc:AlternateContent>
    <mc:AlternateContent xmlns:mc="http://schemas.openxmlformats.org/markup-compatibility/2006">
      <mc:Choice Requires="x14">
        <oleObject progId="Equation.3" shapeId="3077" r:id="rId10">
          <objectPr defaultSize="0" autoPict="0" r:id="rId7">
            <anchor moveWithCells="1" sizeWithCells="1">
              <from>
                <xdr:col>2</xdr:col>
                <xdr:colOff>200025</xdr:colOff>
                <xdr:row>262133</xdr:row>
                <xdr:rowOff>95250</xdr:rowOff>
              </from>
              <to>
                <xdr:col>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77" r:id="rId10"/>
      </mc:Fallback>
    </mc:AlternateContent>
    <mc:AlternateContent xmlns:mc="http://schemas.openxmlformats.org/markup-compatibility/2006">
      <mc:Choice Requires="x14">
        <oleObject progId="Equation.3" shapeId="3078" r:id="rId11">
          <objectPr defaultSize="0" autoPict="0" r:id="rId7">
            <anchor moveWithCells="1" sizeWithCells="1">
              <from>
                <xdr:col>2</xdr:col>
                <xdr:colOff>200025</xdr:colOff>
                <xdr:row>327669</xdr:row>
                <xdr:rowOff>95250</xdr:rowOff>
              </from>
              <to>
                <xdr:col>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78" r:id="rId11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7">
            <anchor moveWithCells="1" sizeWithCells="1">
              <from>
                <xdr:col>2</xdr:col>
                <xdr:colOff>200025</xdr:colOff>
                <xdr:row>393205</xdr:row>
                <xdr:rowOff>95250</xdr:rowOff>
              </from>
              <to>
                <xdr:col>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3">
          <objectPr defaultSize="0" autoPict="0" r:id="rId7">
            <anchor moveWithCells="1" sizeWithCells="1">
              <from>
                <xdr:col>2</xdr:col>
                <xdr:colOff>200025</xdr:colOff>
                <xdr:row>458741</xdr:row>
                <xdr:rowOff>95250</xdr:rowOff>
              </from>
              <to>
                <xdr:col>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80" r:id="rId13"/>
      </mc:Fallback>
    </mc:AlternateContent>
    <mc:AlternateContent xmlns:mc="http://schemas.openxmlformats.org/markup-compatibility/2006">
      <mc:Choice Requires="x14">
        <oleObject progId="Equation.3" shapeId="3081" r:id="rId14">
          <objectPr defaultSize="0" autoPict="0" r:id="rId7">
            <anchor moveWithCells="1" sizeWithCells="1">
              <from>
                <xdr:col>2</xdr:col>
                <xdr:colOff>200025</xdr:colOff>
                <xdr:row>524277</xdr:row>
                <xdr:rowOff>95250</xdr:rowOff>
              </from>
              <to>
                <xdr:col>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81" r:id="rId14"/>
      </mc:Fallback>
    </mc:AlternateContent>
    <mc:AlternateContent xmlns:mc="http://schemas.openxmlformats.org/markup-compatibility/2006">
      <mc:Choice Requires="x14">
        <oleObject progId="Equation.3" shapeId="3082" r:id="rId15">
          <objectPr defaultSize="0" autoPict="0" r:id="rId7">
            <anchor moveWithCells="1" sizeWithCells="1">
              <from>
                <xdr:col>2</xdr:col>
                <xdr:colOff>200025</xdr:colOff>
                <xdr:row>589813</xdr:row>
                <xdr:rowOff>95250</xdr:rowOff>
              </from>
              <to>
                <xdr:col>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82" r:id="rId15"/>
      </mc:Fallback>
    </mc:AlternateContent>
    <mc:AlternateContent xmlns:mc="http://schemas.openxmlformats.org/markup-compatibility/2006">
      <mc:Choice Requires="x14">
        <oleObject progId="Equation.3" shapeId="3083" r:id="rId16">
          <objectPr defaultSize="0" autoPict="0" r:id="rId7">
            <anchor moveWithCells="1" sizeWithCells="1">
              <from>
                <xdr:col>2</xdr:col>
                <xdr:colOff>200025</xdr:colOff>
                <xdr:row>655349</xdr:row>
                <xdr:rowOff>95250</xdr:rowOff>
              </from>
              <to>
                <xdr:col>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83" r:id="rId16"/>
      </mc:Fallback>
    </mc:AlternateContent>
    <mc:AlternateContent xmlns:mc="http://schemas.openxmlformats.org/markup-compatibility/2006">
      <mc:Choice Requires="x14">
        <oleObject progId="Equation.3" shapeId="3084" r:id="rId17">
          <objectPr defaultSize="0" autoPict="0" r:id="rId7">
            <anchor moveWithCells="1" sizeWithCells="1">
              <from>
                <xdr:col>2</xdr:col>
                <xdr:colOff>200025</xdr:colOff>
                <xdr:row>720885</xdr:row>
                <xdr:rowOff>95250</xdr:rowOff>
              </from>
              <to>
                <xdr:col>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84" r:id="rId17"/>
      </mc:Fallback>
    </mc:AlternateContent>
    <mc:AlternateContent xmlns:mc="http://schemas.openxmlformats.org/markup-compatibility/2006">
      <mc:Choice Requires="x14">
        <oleObject progId="Equation.3" shapeId="3085" r:id="rId18">
          <objectPr defaultSize="0" autoPict="0" r:id="rId7">
            <anchor moveWithCells="1" sizeWithCells="1">
              <from>
                <xdr:col>2</xdr:col>
                <xdr:colOff>200025</xdr:colOff>
                <xdr:row>786421</xdr:row>
                <xdr:rowOff>95250</xdr:rowOff>
              </from>
              <to>
                <xdr:col>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85" r:id="rId18"/>
      </mc:Fallback>
    </mc:AlternateContent>
    <mc:AlternateContent xmlns:mc="http://schemas.openxmlformats.org/markup-compatibility/2006">
      <mc:Choice Requires="x14">
        <oleObject progId="Equation.3" shapeId="3086" r:id="rId19">
          <objectPr defaultSize="0" autoPict="0" r:id="rId7">
            <anchor moveWithCells="1" sizeWithCells="1">
              <from>
                <xdr:col>2</xdr:col>
                <xdr:colOff>200025</xdr:colOff>
                <xdr:row>851957</xdr:row>
                <xdr:rowOff>95250</xdr:rowOff>
              </from>
              <to>
                <xdr:col>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86" r:id="rId19"/>
      </mc:Fallback>
    </mc:AlternateContent>
    <mc:AlternateContent xmlns:mc="http://schemas.openxmlformats.org/markup-compatibility/2006">
      <mc:Choice Requires="x14">
        <oleObject progId="Equation.3" shapeId="3087" r:id="rId20">
          <objectPr defaultSize="0" autoPict="0" r:id="rId7">
            <anchor moveWithCells="1" sizeWithCells="1">
              <from>
                <xdr:col>2</xdr:col>
                <xdr:colOff>200025</xdr:colOff>
                <xdr:row>917493</xdr:row>
                <xdr:rowOff>95250</xdr:rowOff>
              </from>
              <to>
                <xdr:col>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87" r:id="rId20"/>
      </mc:Fallback>
    </mc:AlternateContent>
    <mc:AlternateContent xmlns:mc="http://schemas.openxmlformats.org/markup-compatibility/2006">
      <mc:Choice Requires="x14">
        <oleObject progId="Equation.3" shapeId="3088" r:id="rId21">
          <objectPr defaultSize="0" autoPict="0" r:id="rId7">
            <anchor moveWithCells="1" sizeWithCells="1">
              <from>
                <xdr:col>2</xdr:col>
                <xdr:colOff>200025</xdr:colOff>
                <xdr:row>983029</xdr:row>
                <xdr:rowOff>95250</xdr:rowOff>
              </from>
              <to>
                <xdr:col>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88" r:id="rId21"/>
      </mc:Fallback>
    </mc:AlternateContent>
    <mc:AlternateContent xmlns:mc="http://schemas.openxmlformats.org/markup-compatibility/2006">
      <mc:Choice Requires="x14">
        <oleObject progId="Equation.3" shapeId="3089" r:id="rId22">
          <objectPr defaultSize="0" autoPict="0" r:id="rId7">
            <anchor moveWithCells="1" sizeWithCells="1">
              <from>
                <xdr:col>258</xdr:col>
                <xdr:colOff>200025</xdr:colOff>
                <xdr:row>10</xdr:row>
                <xdr:rowOff>95250</xdr:rowOff>
              </from>
              <to>
                <xdr:col>264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89" r:id="rId22"/>
      </mc:Fallback>
    </mc:AlternateContent>
    <mc:AlternateContent xmlns:mc="http://schemas.openxmlformats.org/markup-compatibility/2006">
      <mc:Choice Requires="x14">
        <oleObject progId="Equation.3" shapeId="3090" r:id="rId23">
          <objectPr defaultSize="0" autoPict="0" r:id="rId7">
            <anchor moveWithCells="1" sizeWithCells="1">
              <from>
                <xdr:col>258</xdr:col>
                <xdr:colOff>200025</xdr:colOff>
                <xdr:row>65525</xdr:row>
                <xdr:rowOff>95250</xdr:rowOff>
              </from>
              <to>
                <xdr:col>264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90" r:id="rId23"/>
      </mc:Fallback>
    </mc:AlternateContent>
    <mc:AlternateContent xmlns:mc="http://schemas.openxmlformats.org/markup-compatibility/2006">
      <mc:Choice Requires="x14">
        <oleObject progId="Equation.3" shapeId="3091" r:id="rId24">
          <objectPr defaultSize="0" autoPict="0" r:id="rId7">
            <anchor moveWithCells="1" sizeWithCells="1">
              <from>
                <xdr:col>258</xdr:col>
                <xdr:colOff>200025</xdr:colOff>
                <xdr:row>131061</xdr:row>
                <xdr:rowOff>95250</xdr:rowOff>
              </from>
              <to>
                <xdr:col>264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91" r:id="rId24"/>
      </mc:Fallback>
    </mc:AlternateContent>
    <mc:AlternateContent xmlns:mc="http://schemas.openxmlformats.org/markup-compatibility/2006">
      <mc:Choice Requires="x14">
        <oleObject progId="Equation.3" shapeId="3092" r:id="rId25">
          <objectPr defaultSize="0" autoPict="0" r:id="rId7">
            <anchor moveWithCells="1" sizeWithCells="1">
              <from>
                <xdr:col>258</xdr:col>
                <xdr:colOff>200025</xdr:colOff>
                <xdr:row>196597</xdr:row>
                <xdr:rowOff>95250</xdr:rowOff>
              </from>
              <to>
                <xdr:col>264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92" r:id="rId25"/>
      </mc:Fallback>
    </mc:AlternateContent>
    <mc:AlternateContent xmlns:mc="http://schemas.openxmlformats.org/markup-compatibility/2006">
      <mc:Choice Requires="x14">
        <oleObject progId="Equation.3" shapeId="3093" r:id="rId26">
          <objectPr defaultSize="0" autoPict="0" r:id="rId7">
            <anchor moveWithCells="1" sizeWithCells="1">
              <from>
                <xdr:col>258</xdr:col>
                <xdr:colOff>200025</xdr:colOff>
                <xdr:row>262133</xdr:row>
                <xdr:rowOff>95250</xdr:rowOff>
              </from>
              <to>
                <xdr:col>264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93" r:id="rId26"/>
      </mc:Fallback>
    </mc:AlternateContent>
    <mc:AlternateContent xmlns:mc="http://schemas.openxmlformats.org/markup-compatibility/2006">
      <mc:Choice Requires="x14">
        <oleObject progId="Equation.3" shapeId="3094" r:id="rId27">
          <objectPr defaultSize="0" autoPict="0" r:id="rId7">
            <anchor moveWithCells="1" sizeWithCells="1">
              <from>
                <xdr:col>258</xdr:col>
                <xdr:colOff>200025</xdr:colOff>
                <xdr:row>327669</xdr:row>
                <xdr:rowOff>95250</xdr:rowOff>
              </from>
              <to>
                <xdr:col>264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94" r:id="rId27"/>
      </mc:Fallback>
    </mc:AlternateContent>
    <mc:AlternateContent xmlns:mc="http://schemas.openxmlformats.org/markup-compatibility/2006">
      <mc:Choice Requires="x14">
        <oleObject progId="Equation.3" shapeId="3095" r:id="rId28">
          <objectPr defaultSize="0" autoPict="0" r:id="rId7">
            <anchor moveWithCells="1" sizeWithCells="1">
              <from>
                <xdr:col>258</xdr:col>
                <xdr:colOff>200025</xdr:colOff>
                <xdr:row>393205</xdr:row>
                <xdr:rowOff>95250</xdr:rowOff>
              </from>
              <to>
                <xdr:col>264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95" r:id="rId28"/>
      </mc:Fallback>
    </mc:AlternateContent>
    <mc:AlternateContent xmlns:mc="http://schemas.openxmlformats.org/markup-compatibility/2006">
      <mc:Choice Requires="x14">
        <oleObject progId="Equation.3" shapeId="3096" r:id="rId29">
          <objectPr defaultSize="0" autoPict="0" r:id="rId7">
            <anchor moveWithCells="1" sizeWithCells="1">
              <from>
                <xdr:col>258</xdr:col>
                <xdr:colOff>200025</xdr:colOff>
                <xdr:row>458741</xdr:row>
                <xdr:rowOff>95250</xdr:rowOff>
              </from>
              <to>
                <xdr:col>264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96" r:id="rId29"/>
      </mc:Fallback>
    </mc:AlternateContent>
    <mc:AlternateContent xmlns:mc="http://schemas.openxmlformats.org/markup-compatibility/2006">
      <mc:Choice Requires="x14">
        <oleObject progId="Equation.3" shapeId="3097" r:id="rId30">
          <objectPr defaultSize="0" autoPict="0" r:id="rId7">
            <anchor moveWithCells="1" sizeWithCells="1">
              <from>
                <xdr:col>258</xdr:col>
                <xdr:colOff>200025</xdr:colOff>
                <xdr:row>524277</xdr:row>
                <xdr:rowOff>95250</xdr:rowOff>
              </from>
              <to>
                <xdr:col>264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97" r:id="rId30"/>
      </mc:Fallback>
    </mc:AlternateContent>
    <mc:AlternateContent xmlns:mc="http://schemas.openxmlformats.org/markup-compatibility/2006">
      <mc:Choice Requires="x14">
        <oleObject progId="Equation.3" shapeId="3098" r:id="rId31">
          <objectPr defaultSize="0" autoPict="0" r:id="rId7">
            <anchor moveWithCells="1" sizeWithCells="1">
              <from>
                <xdr:col>258</xdr:col>
                <xdr:colOff>200025</xdr:colOff>
                <xdr:row>589813</xdr:row>
                <xdr:rowOff>95250</xdr:rowOff>
              </from>
              <to>
                <xdr:col>264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98" r:id="rId31"/>
      </mc:Fallback>
    </mc:AlternateContent>
    <mc:AlternateContent xmlns:mc="http://schemas.openxmlformats.org/markup-compatibility/2006">
      <mc:Choice Requires="x14">
        <oleObject progId="Equation.3" shapeId="3099" r:id="rId32">
          <objectPr defaultSize="0" autoPict="0" r:id="rId7">
            <anchor moveWithCells="1" sizeWithCells="1">
              <from>
                <xdr:col>258</xdr:col>
                <xdr:colOff>200025</xdr:colOff>
                <xdr:row>655349</xdr:row>
                <xdr:rowOff>95250</xdr:rowOff>
              </from>
              <to>
                <xdr:col>264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99" r:id="rId32"/>
      </mc:Fallback>
    </mc:AlternateContent>
    <mc:AlternateContent xmlns:mc="http://schemas.openxmlformats.org/markup-compatibility/2006">
      <mc:Choice Requires="x14">
        <oleObject progId="Equation.3" shapeId="3100" r:id="rId33">
          <objectPr defaultSize="0" autoPict="0" r:id="rId7">
            <anchor moveWithCells="1" sizeWithCells="1">
              <from>
                <xdr:col>258</xdr:col>
                <xdr:colOff>200025</xdr:colOff>
                <xdr:row>720885</xdr:row>
                <xdr:rowOff>95250</xdr:rowOff>
              </from>
              <to>
                <xdr:col>264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00" r:id="rId33"/>
      </mc:Fallback>
    </mc:AlternateContent>
    <mc:AlternateContent xmlns:mc="http://schemas.openxmlformats.org/markup-compatibility/2006">
      <mc:Choice Requires="x14">
        <oleObject progId="Equation.3" shapeId="3101" r:id="rId34">
          <objectPr defaultSize="0" autoPict="0" r:id="rId7">
            <anchor moveWithCells="1" sizeWithCells="1">
              <from>
                <xdr:col>258</xdr:col>
                <xdr:colOff>200025</xdr:colOff>
                <xdr:row>786421</xdr:row>
                <xdr:rowOff>95250</xdr:rowOff>
              </from>
              <to>
                <xdr:col>264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01" r:id="rId34"/>
      </mc:Fallback>
    </mc:AlternateContent>
    <mc:AlternateContent xmlns:mc="http://schemas.openxmlformats.org/markup-compatibility/2006">
      <mc:Choice Requires="x14">
        <oleObject progId="Equation.3" shapeId="3102" r:id="rId35">
          <objectPr defaultSize="0" autoPict="0" r:id="rId7">
            <anchor moveWithCells="1" sizeWithCells="1">
              <from>
                <xdr:col>258</xdr:col>
                <xdr:colOff>200025</xdr:colOff>
                <xdr:row>851957</xdr:row>
                <xdr:rowOff>95250</xdr:rowOff>
              </from>
              <to>
                <xdr:col>264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02" r:id="rId35"/>
      </mc:Fallback>
    </mc:AlternateContent>
    <mc:AlternateContent xmlns:mc="http://schemas.openxmlformats.org/markup-compatibility/2006">
      <mc:Choice Requires="x14">
        <oleObject progId="Equation.3" shapeId="3103" r:id="rId36">
          <objectPr defaultSize="0" autoPict="0" r:id="rId7">
            <anchor moveWithCells="1" sizeWithCells="1">
              <from>
                <xdr:col>258</xdr:col>
                <xdr:colOff>200025</xdr:colOff>
                <xdr:row>917493</xdr:row>
                <xdr:rowOff>95250</xdr:rowOff>
              </from>
              <to>
                <xdr:col>264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03" r:id="rId36"/>
      </mc:Fallback>
    </mc:AlternateContent>
    <mc:AlternateContent xmlns:mc="http://schemas.openxmlformats.org/markup-compatibility/2006">
      <mc:Choice Requires="x14">
        <oleObject progId="Equation.3" shapeId="3104" r:id="rId37">
          <objectPr defaultSize="0" autoPict="0" r:id="rId7">
            <anchor moveWithCells="1" sizeWithCells="1">
              <from>
                <xdr:col>258</xdr:col>
                <xdr:colOff>200025</xdr:colOff>
                <xdr:row>983029</xdr:row>
                <xdr:rowOff>95250</xdr:rowOff>
              </from>
              <to>
                <xdr:col>264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04" r:id="rId37"/>
      </mc:Fallback>
    </mc:AlternateContent>
    <mc:AlternateContent xmlns:mc="http://schemas.openxmlformats.org/markup-compatibility/2006">
      <mc:Choice Requires="x14">
        <oleObject progId="Equation.3" shapeId="3105" r:id="rId38">
          <objectPr defaultSize="0" autoPict="0" r:id="rId7">
            <anchor moveWithCells="1" sizeWithCells="1">
              <from>
                <xdr:col>514</xdr:col>
                <xdr:colOff>200025</xdr:colOff>
                <xdr:row>10</xdr:row>
                <xdr:rowOff>95250</xdr:rowOff>
              </from>
              <to>
                <xdr:col>520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05" r:id="rId38"/>
      </mc:Fallback>
    </mc:AlternateContent>
    <mc:AlternateContent xmlns:mc="http://schemas.openxmlformats.org/markup-compatibility/2006">
      <mc:Choice Requires="x14">
        <oleObject progId="Equation.3" shapeId="3106" r:id="rId39">
          <objectPr defaultSize="0" autoPict="0" r:id="rId7">
            <anchor moveWithCells="1" sizeWithCells="1">
              <from>
                <xdr:col>514</xdr:col>
                <xdr:colOff>200025</xdr:colOff>
                <xdr:row>65525</xdr:row>
                <xdr:rowOff>95250</xdr:rowOff>
              </from>
              <to>
                <xdr:col>520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06" r:id="rId39"/>
      </mc:Fallback>
    </mc:AlternateContent>
    <mc:AlternateContent xmlns:mc="http://schemas.openxmlformats.org/markup-compatibility/2006">
      <mc:Choice Requires="x14">
        <oleObject progId="Equation.3" shapeId="3107" r:id="rId40">
          <objectPr defaultSize="0" autoPict="0" r:id="rId7">
            <anchor moveWithCells="1" sizeWithCells="1">
              <from>
                <xdr:col>514</xdr:col>
                <xdr:colOff>200025</xdr:colOff>
                <xdr:row>131061</xdr:row>
                <xdr:rowOff>95250</xdr:rowOff>
              </from>
              <to>
                <xdr:col>520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07" r:id="rId40"/>
      </mc:Fallback>
    </mc:AlternateContent>
    <mc:AlternateContent xmlns:mc="http://schemas.openxmlformats.org/markup-compatibility/2006">
      <mc:Choice Requires="x14">
        <oleObject progId="Equation.3" shapeId="3108" r:id="rId41">
          <objectPr defaultSize="0" autoPict="0" r:id="rId7">
            <anchor moveWithCells="1" sizeWithCells="1">
              <from>
                <xdr:col>514</xdr:col>
                <xdr:colOff>200025</xdr:colOff>
                <xdr:row>196597</xdr:row>
                <xdr:rowOff>95250</xdr:rowOff>
              </from>
              <to>
                <xdr:col>520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08" r:id="rId41"/>
      </mc:Fallback>
    </mc:AlternateContent>
    <mc:AlternateContent xmlns:mc="http://schemas.openxmlformats.org/markup-compatibility/2006">
      <mc:Choice Requires="x14">
        <oleObject progId="Equation.3" shapeId="3109" r:id="rId42">
          <objectPr defaultSize="0" autoPict="0" r:id="rId7">
            <anchor moveWithCells="1" sizeWithCells="1">
              <from>
                <xdr:col>514</xdr:col>
                <xdr:colOff>200025</xdr:colOff>
                <xdr:row>262133</xdr:row>
                <xdr:rowOff>95250</xdr:rowOff>
              </from>
              <to>
                <xdr:col>520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09" r:id="rId42"/>
      </mc:Fallback>
    </mc:AlternateContent>
    <mc:AlternateContent xmlns:mc="http://schemas.openxmlformats.org/markup-compatibility/2006">
      <mc:Choice Requires="x14">
        <oleObject progId="Equation.3" shapeId="3110" r:id="rId43">
          <objectPr defaultSize="0" autoPict="0" r:id="rId7">
            <anchor moveWithCells="1" sizeWithCells="1">
              <from>
                <xdr:col>514</xdr:col>
                <xdr:colOff>200025</xdr:colOff>
                <xdr:row>327669</xdr:row>
                <xdr:rowOff>95250</xdr:rowOff>
              </from>
              <to>
                <xdr:col>520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10" r:id="rId43"/>
      </mc:Fallback>
    </mc:AlternateContent>
    <mc:AlternateContent xmlns:mc="http://schemas.openxmlformats.org/markup-compatibility/2006">
      <mc:Choice Requires="x14">
        <oleObject progId="Equation.3" shapeId="3111" r:id="rId44">
          <objectPr defaultSize="0" autoPict="0" r:id="rId7">
            <anchor moveWithCells="1" sizeWithCells="1">
              <from>
                <xdr:col>514</xdr:col>
                <xdr:colOff>200025</xdr:colOff>
                <xdr:row>393205</xdr:row>
                <xdr:rowOff>95250</xdr:rowOff>
              </from>
              <to>
                <xdr:col>520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11" r:id="rId44"/>
      </mc:Fallback>
    </mc:AlternateContent>
    <mc:AlternateContent xmlns:mc="http://schemas.openxmlformats.org/markup-compatibility/2006">
      <mc:Choice Requires="x14">
        <oleObject progId="Equation.3" shapeId="3112" r:id="rId45">
          <objectPr defaultSize="0" autoPict="0" r:id="rId7">
            <anchor moveWithCells="1" sizeWithCells="1">
              <from>
                <xdr:col>514</xdr:col>
                <xdr:colOff>200025</xdr:colOff>
                <xdr:row>458741</xdr:row>
                <xdr:rowOff>95250</xdr:rowOff>
              </from>
              <to>
                <xdr:col>520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12" r:id="rId45"/>
      </mc:Fallback>
    </mc:AlternateContent>
    <mc:AlternateContent xmlns:mc="http://schemas.openxmlformats.org/markup-compatibility/2006">
      <mc:Choice Requires="x14">
        <oleObject progId="Equation.3" shapeId="3113" r:id="rId46">
          <objectPr defaultSize="0" autoPict="0" r:id="rId7">
            <anchor moveWithCells="1" sizeWithCells="1">
              <from>
                <xdr:col>514</xdr:col>
                <xdr:colOff>200025</xdr:colOff>
                <xdr:row>524277</xdr:row>
                <xdr:rowOff>95250</xdr:rowOff>
              </from>
              <to>
                <xdr:col>520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13" r:id="rId46"/>
      </mc:Fallback>
    </mc:AlternateContent>
    <mc:AlternateContent xmlns:mc="http://schemas.openxmlformats.org/markup-compatibility/2006">
      <mc:Choice Requires="x14">
        <oleObject progId="Equation.3" shapeId="3114" r:id="rId47">
          <objectPr defaultSize="0" autoPict="0" r:id="rId7">
            <anchor moveWithCells="1" sizeWithCells="1">
              <from>
                <xdr:col>514</xdr:col>
                <xdr:colOff>200025</xdr:colOff>
                <xdr:row>589813</xdr:row>
                <xdr:rowOff>95250</xdr:rowOff>
              </from>
              <to>
                <xdr:col>520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14" r:id="rId47"/>
      </mc:Fallback>
    </mc:AlternateContent>
    <mc:AlternateContent xmlns:mc="http://schemas.openxmlformats.org/markup-compatibility/2006">
      <mc:Choice Requires="x14">
        <oleObject progId="Equation.3" shapeId="3115" r:id="rId48">
          <objectPr defaultSize="0" autoPict="0" r:id="rId7">
            <anchor moveWithCells="1" sizeWithCells="1">
              <from>
                <xdr:col>514</xdr:col>
                <xdr:colOff>200025</xdr:colOff>
                <xdr:row>655349</xdr:row>
                <xdr:rowOff>95250</xdr:rowOff>
              </from>
              <to>
                <xdr:col>520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15" r:id="rId48"/>
      </mc:Fallback>
    </mc:AlternateContent>
    <mc:AlternateContent xmlns:mc="http://schemas.openxmlformats.org/markup-compatibility/2006">
      <mc:Choice Requires="x14">
        <oleObject progId="Equation.3" shapeId="3116" r:id="rId49">
          <objectPr defaultSize="0" autoPict="0" r:id="rId7">
            <anchor moveWithCells="1" sizeWithCells="1">
              <from>
                <xdr:col>514</xdr:col>
                <xdr:colOff>200025</xdr:colOff>
                <xdr:row>720885</xdr:row>
                <xdr:rowOff>95250</xdr:rowOff>
              </from>
              <to>
                <xdr:col>520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16" r:id="rId49"/>
      </mc:Fallback>
    </mc:AlternateContent>
    <mc:AlternateContent xmlns:mc="http://schemas.openxmlformats.org/markup-compatibility/2006">
      <mc:Choice Requires="x14">
        <oleObject progId="Equation.3" shapeId="3117" r:id="rId50">
          <objectPr defaultSize="0" autoPict="0" r:id="rId7">
            <anchor moveWithCells="1" sizeWithCells="1">
              <from>
                <xdr:col>514</xdr:col>
                <xdr:colOff>200025</xdr:colOff>
                <xdr:row>786421</xdr:row>
                <xdr:rowOff>95250</xdr:rowOff>
              </from>
              <to>
                <xdr:col>520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17" r:id="rId50"/>
      </mc:Fallback>
    </mc:AlternateContent>
    <mc:AlternateContent xmlns:mc="http://schemas.openxmlformats.org/markup-compatibility/2006">
      <mc:Choice Requires="x14">
        <oleObject progId="Equation.3" shapeId="3118" r:id="rId51">
          <objectPr defaultSize="0" autoPict="0" r:id="rId7">
            <anchor moveWithCells="1" sizeWithCells="1">
              <from>
                <xdr:col>514</xdr:col>
                <xdr:colOff>200025</xdr:colOff>
                <xdr:row>851957</xdr:row>
                <xdr:rowOff>95250</xdr:rowOff>
              </from>
              <to>
                <xdr:col>520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18" r:id="rId51"/>
      </mc:Fallback>
    </mc:AlternateContent>
    <mc:AlternateContent xmlns:mc="http://schemas.openxmlformats.org/markup-compatibility/2006">
      <mc:Choice Requires="x14">
        <oleObject progId="Equation.3" shapeId="3119" r:id="rId52">
          <objectPr defaultSize="0" autoPict="0" r:id="rId7">
            <anchor moveWithCells="1" sizeWithCells="1">
              <from>
                <xdr:col>514</xdr:col>
                <xdr:colOff>200025</xdr:colOff>
                <xdr:row>917493</xdr:row>
                <xdr:rowOff>95250</xdr:rowOff>
              </from>
              <to>
                <xdr:col>520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19" r:id="rId52"/>
      </mc:Fallback>
    </mc:AlternateContent>
    <mc:AlternateContent xmlns:mc="http://schemas.openxmlformats.org/markup-compatibility/2006">
      <mc:Choice Requires="x14">
        <oleObject progId="Equation.3" shapeId="3120" r:id="rId53">
          <objectPr defaultSize="0" autoPict="0" r:id="rId7">
            <anchor moveWithCells="1" sizeWithCells="1">
              <from>
                <xdr:col>514</xdr:col>
                <xdr:colOff>200025</xdr:colOff>
                <xdr:row>983029</xdr:row>
                <xdr:rowOff>95250</xdr:rowOff>
              </from>
              <to>
                <xdr:col>520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20" r:id="rId53"/>
      </mc:Fallback>
    </mc:AlternateContent>
    <mc:AlternateContent xmlns:mc="http://schemas.openxmlformats.org/markup-compatibility/2006">
      <mc:Choice Requires="x14">
        <oleObject progId="Equation.3" shapeId="3121" r:id="rId54">
          <objectPr defaultSize="0" autoPict="0" r:id="rId7">
            <anchor moveWithCells="1" sizeWithCells="1">
              <from>
                <xdr:col>770</xdr:col>
                <xdr:colOff>200025</xdr:colOff>
                <xdr:row>10</xdr:row>
                <xdr:rowOff>95250</xdr:rowOff>
              </from>
              <to>
                <xdr:col>776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21" r:id="rId54"/>
      </mc:Fallback>
    </mc:AlternateContent>
    <mc:AlternateContent xmlns:mc="http://schemas.openxmlformats.org/markup-compatibility/2006">
      <mc:Choice Requires="x14">
        <oleObject progId="Equation.3" shapeId="3122" r:id="rId55">
          <objectPr defaultSize="0" autoPict="0" r:id="rId7">
            <anchor moveWithCells="1" sizeWithCells="1">
              <from>
                <xdr:col>770</xdr:col>
                <xdr:colOff>200025</xdr:colOff>
                <xdr:row>65525</xdr:row>
                <xdr:rowOff>95250</xdr:rowOff>
              </from>
              <to>
                <xdr:col>776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22" r:id="rId55"/>
      </mc:Fallback>
    </mc:AlternateContent>
    <mc:AlternateContent xmlns:mc="http://schemas.openxmlformats.org/markup-compatibility/2006">
      <mc:Choice Requires="x14">
        <oleObject progId="Equation.3" shapeId="3123" r:id="rId56">
          <objectPr defaultSize="0" autoPict="0" r:id="rId7">
            <anchor moveWithCells="1" sizeWithCells="1">
              <from>
                <xdr:col>770</xdr:col>
                <xdr:colOff>200025</xdr:colOff>
                <xdr:row>131061</xdr:row>
                <xdr:rowOff>95250</xdr:rowOff>
              </from>
              <to>
                <xdr:col>776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23" r:id="rId56"/>
      </mc:Fallback>
    </mc:AlternateContent>
    <mc:AlternateContent xmlns:mc="http://schemas.openxmlformats.org/markup-compatibility/2006">
      <mc:Choice Requires="x14">
        <oleObject progId="Equation.3" shapeId="3124" r:id="rId57">
          <objectPr defaultSize="0" autoPict="0" r:id="rId7">
            <anchor moveWithCells="1" sizeWithCells="1">
              <from>
                <xdr:col>770</xdr:col>
                <xdr:colOff>200025</xdr:colOff>
                <xdr:row>196597</xdr:row>
                <xdr:rowOff>95250</xdr:rowOff>
              </from>
              <to>
                <xdr:col>776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24" r:id="rId57"/>
      </mc:Fallback>
    </mc:AlternateContent>
    <mc:AlternateContent xmlns:mc="http://schemas.openxmlformats.org/markup-compatibility/2006">
      <mc:Choice Requires="x14">
        <oleObject progId="Equation.3" shapeId="3125" r:id="rId58">
          <objectPr defaultSize="0" autoPict="0" r:id="rId7">
            <anchor moveWithCells="1" sizeWithCells="1">
              <from>
                <xdr:col>770</xdr:col>
                <xdr:colOff>200025</xdr:colOff>
                <xdr:row>262133</xdr:row>
                <xdr:rowOff>95250</xdr:rowOff>
              </from>
              <to>
                <xdr:col>776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25" r:id="rId58"/>
      </mc:Fallback>
    </mc:AlternateContent>
    <mc:AlternateContent xmlns:mc="http://schemas.openxmlformats.org/markup-compatibility/2006">
      <mc:Choice Requires="x14">
        <oleObject progId="Equation.3" shapeId="3126" r:id="rId59">
          <objectPr defaultSize="0" autoPict="0" r:id="rId7">
            <anchor moveWithCells="1" sizeWithCells="1">
              <from>
                <xdr:col>770</xdr:col>
                <xdr:colOff>200025</xdr:colOff>
                <xdr:row>327669</xdr:row>
                <xdr:rowOff>95250</xdr:rowOff>
              </from>
              <to>
                <xdr:col>776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26" r:id="rId59"/>
      </mc:Fallback>
    </mc:AlternateContent>
    <mc:AlternateContent xmlns:mc="http://schemas.openxmlformats.org/markup-compatibility/2006">
      <mc:Choice Requires="x14">
        <oleObject progId="Equation.3" shapeId="3127" r:id="rId60">
          <objectPr defaultSize="0" autoPict="0" r:id="rId7">
            <anchor moveWithCells="1" sizeWithCells="1">
              <from>
                <xdr:col>770</xdr:col>
                <xdr:colOff>200025</xdr:colOff>
                <xdr:row>393205</xdr:row>
                <xdr:rowOff>95250</xdr:rowOff>
              </from>
              <to>
                <xdr:col>776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27" r:id="rId60"/>
      </mc:Fallback>
    </mc:AlternateContent>
    <mc:AlternateContent xmlns:mc="http://schemas.openxmlformats.org/markup-compatibility/2006">
      <mc:Choice Requires="x14">
        <oleObject progId="Equation.3" shapeId="3128" r:id="rId61">
          <objectPr defaultSize="0" autoPict="0" r:id="rId7">
            <anchor moveWithCells="1" sizeWithCells="1">
              <from>
                <xdr:col>770</xdr:col>
                <xdr:colOff>200025</xdr:colOff>
                <xdr:row>458741</xdr:row>
                <xdr:rowOff>95250</xdr:rowOff>
              </from>
              <to>
                <xdr:col>776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28" r:id="rId61"/>
      </mc:Fallback>
    </mc:AlternateContent>
    <mc:AlternateContent xmlns:mc="http://schemas.openxmlformats.org/markup-compatibility/2006">
      <mc:Choice Requires="x14">
        <oleObject progId="Equation.3" shapeId="3129" r:id="rId62">
          <objectPr defaultSize="0" autoPict="0" r:id="rId7">
            <anchor moveWithCells="1" sizeWithCells="1">
              <from>
                <xdr:col>770</xdr:col>
                <xdr:colOff>200025</xdr:colOff>
                <xdr:row>524277</xdr:row>
                <xdr:rowOff>95250</xdr:rowOff>
              </from>
              <to>
                <xdr:col>776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29" r:id="rId62"/>
      </mc:Fallback>
    </mc:AlternateContent>
    <mc:AlternateContent xmlns:mc="http://schemas.openxmlformats.org/markup-compatibility/2006">
      <mc:Choice Requires="x14">
        <oleObject progId="Equation.3" shapeId="3130" r:id="rId63">
          <objectPr defaultSize="0" autoPict="0" r:id="rId7">
            <anchor moveWithCells="1" sizeWithCells="1">
              <from>
                <xdr:col>770</xdr:col>
                <xdr:colOff>200025</xdr:colOff>
                <xdr:row>589813</xdr:row>
                <xdr:rowOff>95250</xdr:rowOff>
              </from>
              <to>
                <xdr:col>776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30" r:id="rId63"/>
      </mc:Fallback>
    </mc:AlternateContent>
    <mc:AlternateContent xmlns:mc="http://schemas.openxmlformats.org/markup-compatibility/2006">
      <mc:Choice Requires="x14">
        <oleObject progId="Equation.3" shapeId="3131" r:id="rId64">
          <objectPr defaultSize="0" autoPict="0" r:id="rId7">
            <anchor moveWithCells="1" sizeWithCells="1">
              <from>
                <xdr:col>770</xdr:col>
                <xdr:colOff>200025</xdr:colOff>
                <xdr:row>655349</xdr:row>
                <xdr:rowOff>95250</xdr:rowOff>
              </from>
              <to>
                <xdr:col>776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31" r:id="rId64"/>
      </mc:Fallback>
    </mc:AlternateContent>
    <mc:AlternateContent xmlns:mc="http://schemas.openxmlformats.org/markup-compatibility/2006">
      <mc:Choice Requires="x14">
        <oleObject progId="Equation.3" shapeId="3132" r:id="rId65">
          <objectPr defaultSize="0" autoPict="0" r:id="rId7">
            <anchor moveWithCells="1" sizeWithCells="1">
              <from>
                <xdr:col>770</xdr:col>
                <xdr:colOff>200025</xdr:colOff>
                <xdr:row>720885</xdr:row>
                <xdr:rowOff>95250</xdr:rowOff>
              </from>
              <to>
                <xdr:col>776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32" r:id="rId65"/>
      </mc:Fallback>
    </mc:AlternateContent>
    <mc:AlternateContent xmlns:mc="http://schemas.openxmlformats.org/markup-compatibility/2006">
      <mc:Choice Requires="x14">
        <oleObject progId="Equation.3" shapeId="3133" r:id="rId66">
          <objectPr defaultSize="0" autoPict="0" r:id="rId7">
            <anchor moveWithCells="1" sizeWithCells="1">
              <from>
                <xdr:col>770</xdr:col>
                <xdr:colOff>200025</xdr:colOff>
                <xdr:row>786421</xdr:row>
                <xdr:rowOff>95250</xdr:rowOff>
              </from>
              <to>
                <xdr:col>776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33" r:id="rId66"/>
      </mc:Fallback>
    </mc:AlternateContent>
    <mc:AlternateContent xmlns:mc="http://schemas.openxmlformats.org/markup-compatibility/2006">
      <mc:Choice Requires="x14">
        <oleObject progId="Equation.3" shapeId="3134" r:id="rId67">
          <objectPr defaultSize="0" autoPict="0" r:id="rId7">
            <anchor moveWithCells="1" sizeWithCells="1">
              <from>
                <xdr:col>770</xdr:col>
                <xdr:colOff>200025</xdr:colOff>
                <xdr:row>851957</xdr:row>
                <xdr:rowOff>95250</xdr:rowOff>
              </from>
              <to>
                <xdr:col>776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34" r:id="rId67"/>
      </mc:Fallback>
    </mc:AlternateContent>
    <mc:AlternateContent xmlns:mc="http://schemas.openxmlformats.org/markup-compatibility/2006">
      <mc:Choice Requires="x14">
        <oleObject progId="Equation.3" shapeId="3135" r:id="rId68">
          <objectPr defaultSize="0" autoPict="0" r:id="rId7">
            <anchor moveWithCells="1" sizeWithCells="1">
              <from>
                <xdr:col>770</xdr:col>
                <xdr:colOff>200025</xdr:colOff>
                <xdr:row>917493</xdr:row>
                <xdr:rowOff>95250</xdr:rowOff>
              </from>
              <to>
                <xdr:col>776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35" r:id="rId68"/>
      </mc:Fallback>
    </mc:AlternateContent>
    <mc:AlternateContent xmlns:mc="http://schemas.openxmlformats.org/markup-compatibility/2006">
      <mc:Choice Requires="x14">
        <oleObject progId="Equation.3" shapeId="3136" r:id="rId69">
          <objectPr defaultSize="0" autoPict="0" r:id="rId7">
            <anchor moveWithCells="1" sizeWithCells="1">
              <from>
                <xdr:col>770</xdr:col>
                <xdr:colOff>200025</xdr:colOff>
                <xdr:row>983029</xdr:row>
                <xdr:rowOff>95250</xdr:rowOff>
              </from>
              <to>
                <xdr:col>776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36" r:id="rId69"/>
      </mc:Fallback>
    </mc:AlternateContent>
    <mc:AlternateContent xmlns:mc="http://schemas.openxmlformats.org/markup-compatibility/2006">
      <mc:Choice Requires="x14">
        <oleObject progId="Equation.3" shapeId="3137" r:id="rId70">
          <objectPr defaultSize="0" autoPict="0" r:id="rId7">
            <anchor moveWithCells="1" sizeWithCells="1">
              <from>
                <xdr:col>1026</xdr:col>
                <xdr:colOff>200025</xdr:colOff>
                <xdr:row>10</xdr:row>
                <xdr:rowOff>95250</xdr:rowOff>
              </from>
              <to>
                <xdr:col>1032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37" r:id="rId70"/>
      </mc:Fallback>
    </mc:AlternateContent>
    <mc:AlternateContent xmlns:mc="http://schemas.openxmlformats.org/markup-compatibility/2006">
      <mc:Choice Requires="x14">
        <oleObject progId="Equation.3" shapeId="3138" r:id="rId71">
          <objectPr defaultSize="0" autoPict="0" r:id="rId7">
            <anchor moveWithCells="1" sizeWithCells="1">
              <from>
                <xdr:col>1026</xdr:col>
                <xdr:colOff>200025</xdr:colOff>
                <xdr:row>65525</xdr:row>
                <xdr:rowOff>95250</xdr:rowOff>
              </from>
              <to>
                <xdr:col>1032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38" r:id="rId71"/>
      </mc:Fallback>
    </mc:AlternateContent>
    <mc:AlternateContent xmlns:mc="http://schemas.openxmlformats.org/markup-compatibility/2006">
      <mc:Choice Requires="x14">
        <oleObject progId="Equation.3" shapeId="3139" r:id="rId72">
          <objectPr defaultSize="0" autoPict="0" r:id="rId7">
            <anchor moveWithCells="1" sizeWithCells="1">
              <from>
                <xdr:col>1026</xdr:col>
                <xdr:colOff>200025</xdr:colOff>
                <xdr:row>131061</xdr:row>
                <xdr:rowOff>95250</xdr:rowOff>
              </from>
              <to>
                <xdr:col>1032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39" r:id="rId72"/>
      </mc:Fallback>
    </mc:AlternateContent>
    <mc:AlternateContent xmlns:mc="http://schemas.openxmlformats.org/markup-compatibility/2006">
      <mc:Choice Requires="x14">
        <oleObject progId="Equation.3" shapeId="3140" r:id="rId73">
          <objectPr defaultSize="0" autoPict="0" r:id="rId7">
            <anchor moveWithCells="1" sizeWithCells="1">
              <from>
                <xdr:col>1026</xdr:col>
                <xdr:colOff>200025</xdr:colOff>
                <xdr:row>196597</xdr:row>
                <xdr:rowOff>95250</xdr:rowOff>
              </from>
              <to>
                <xdr:col>1032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40" r:id="rId73"/>
      </mc:Fallback>
    </mc:AlternateContent>
    <mc:AlternateContent xmlns:mc="http://schemas.openxmlformats.org/markup-compatibility/2006">
      <mc:Choice Requires="x14">
        <oleObject progId="Equation.3" shapeId="3141" r:id="rId74">
          <objectPr defaultSize="0" autoPict="0" r:id="rId7">
            <anchor moveWithCells="1" sizeWithCells="1">
              <from>
                <xdr:col>1026</xdr:col>
                <xdr:colOff>200025</xdr:colOff>
                <xdr:row>262133</xdr:row>
                <xdr:rowOff>95250</xdr:rowOff>
              </from>
              <to>
                <xdr:col>1032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41" r:id="rId74"/>
      </mc:Fallback>
    </mc:AlternateContent>
    <mc:AlternateContent xmlns:mc="http://schemas.openxmlformats.org/markup-compatibility/2006">
      <mc:Choice Requires="x14">
        <oleObject progId="Equation.3" shapeId="3142" r:id="rId75">
          <objectPr defaultSize="0" autoPict="0" r:id="rId7">
            <anchor moveWithCells="1" sizeWithCells="1">
              <from>
                <xdr:col>1026</xdr:col>
                <xdr:colOff>200025</xdr:colOff>
                <xdr:row>327669</xdr:row>
                <xdr:rowOff>95250</xdr:rowOff>
              </from>
              <to>
                <xdr:col>1032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42" r:id="rId75"/>
      </mc:Fallback>
    </mc:AlternateContent>
    <mc:AlternateContent xmlns:mc="http://schemas.openxmlformats.org/markup-compatibility/2006">
      <mc:Choice Requires="x14">
        <oleObject progId="Equation.3" shapeId="3143" r:id="rId76">
          <objectPr defaultSize="0" autoPict="0" r:id="rId7">
            <anchor moveWithCells="1" sizeWithCells="1">
              <from>
                <xdr:col>1026</xdr:col>
                <xdr:colOff>200025</xdr:colOff>
                <xdr:row>393205</xdr:row>
                <xdr:rowOff>95250</xdr:rowOff>
              </from>
              <to>
                <xdr:col>1032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43" r:id="rId76"/>
      </mc:Fallback>
    </mc:AlternateContent>
    <mc:AlternateContent xmlns:mc="http://schemas.openxmlformats.org/markup-compatibility/2006">
      <mc:Choice Requires="x14">
        <oleObject progId="Equation.3" shapeId="3144" r:id="rId77">
          <objectPr defaultSize="0" autoPict="0" r:id="rId7">
            <anchor moveWithCells="1" sizeWithCells="1">
              <from>
                <xdr:col>1026</xdr:col>
                <xdr:colOff>200025</xdr:colOff>
                <xdr:row>458741</xdr:row>
                <xdr:rowOff>95250</xdr:rowOff>
              </from>
              <to>
                <xdr:col>1032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44" r:id="rId77"/>
      </mc:Fallback>
    </mc:AlternateContent>
    <mc:AlternateContent xmlns:mc="http://schemas.openxmlformats.org/markup-compatibility/2006">
      <mc:Choice Requires="x14">
        <oleObject progId="Equation.3" shapeId="3145" r:id="rId78">
          <objectPr defaultSize="0" autoPict="0" r:id="rId7">
            <anchor moveWithCells="1" sizeWithCells="1">
              <from>
                <xdr:col>1026</xdr:col>
                <xdr:colOff>200025</xdr:colOff>
                <xdr:row>524277</xdr:row>
                <xdr:rowOff>95250</xdr:rowOff>
              </from>
              <to>
                <xdr:col>1032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45" r:id="rId78"/>
      </mc:Fallback>
    </mc:AlternateContent>
    <mc:AlternateContent xmlns:mc="http://schemas.openxmlformats.org/markup-compatibility/2006">
      <mc:Choice Requires="x14">
        <oleObject progId="Equation.3" shapeId="3146" r:id="rId79">
          <objectPr defaultSize="0" autoPict="0" r:id="rId7">
            <anchor moveWithCells="1" sizeWithCells="1">
              <from>
                <xdr:col>1026</xdr:col>
                <xdr:colOff>200025</xdr:colOff>
                <xdr:row>589813</xdr:row>
                <xdr:rowOff>95250</xdr:rowOff>
              </from>
              <to>
                <xdr:col>1032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46" r:id="rId79"/>
      </mc:Fallback>
    </mc:AlternateContent>
    <mc:AlternateContent xmlns:mc="http://schemas.openxmlformats.org/markup-compatibility/2006">
      <mc:Choice Requires="x14">
        <oleObject progId="Equation.3" shapeId="3147" r:id="rId80">
          <objectPr defaultSize="0" autoPict="0" r:id="rId7">
            <anchor moveWithCells="1" sizeWithCells="1">
              <from>
                <xdr:col>1026</xdr:col>
                <xdr:colOff>200025</xdr:colOff>
                <xdr:row>655349</xdr:row>
                <xdr:rowOff>95250</xdr:rowOff>
              </from>
              <to>
                <xdr:col>1032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47" r:id="rId80"/>
      </mc:Fallback>
    </mc:AlternateContent>
    <mc:AlternateContent xmlns:mc="http://schemas.openxmlformats.org/markup-compatibility/2006">
      <mc:Choice Requires="x14">
        <oleObject progId="Equation.3" shapeId="3148" r:id="rId81">
          <objectPr defaultSize="0" autoPict="0" r:id="rId7">
            <anchor moveWithCells="1" sizeWithCells="1">
              <from>
                <xdr:col>1026</xdr:col>
                <xdr:colOff>200025</xdr:colOff>
                <xdr:row>720885</xdr:row>
                <xdr:rowOff>95250</xdr:rowOff>
              </from>
              <to>
                <xdr:col>1032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48" r:id="rId81"/>
      </mc:Fallback>
    </mc:AlternateContent>
    <mc:AlternateContent xmlns:mc="http://schemas.openxmlformats.org/markup-compatibility/2006">
      <mc:Choice Requires="x14">
        <oleObject progId="Equation.3" shapeId="3149" r:id="rId82">
          <objectPr defaultSize="0" autoPict="0" r:id="rId7">
            <anchor moveWithCells="1" sizeWithCells="1">
              <from>
                <xdr:col>1026</xdr:col>
                <xdr:colOff>200025</xdr:colOff>
                <xdr:row>786421</xdr:row>
                <xdr:rowOff>95250</xdr:rowOff>
              </from>
              <to>
                <xdr:col>1032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49" r:id="rId82"/>
      </mc:Fallback>
    </mc:AlternateContent>
    <mc:AlternateContent xmlns:mc="http://schemas.openxmlformats.org/markup-compatibility/2006">
      <mc:Choice Requires="x14">
        <oleObject progId="Equation.3" shapeId="3150" r:id="rId83">
          <objectPr defaultSize="0" autoPict="0" r:id="rId7">
            <anchor moveWithCells="1" sizeWithCells="1">
              <from>
                <xdr:col>1026</xdr:col>
                <xdr:colOff>200025</xdr:colOff>
                <xdr:row>851957</xdr:row>
                <xdr:rowOff>95250</xdr:rowOff>
              </from>
              <to>
                <xdr:col>1032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50" r:id="rId83"/>
      </mc:Fallback>
    </mc:AlternateContent>
    <mc:AlternateContent xmlns:mc="http://schemas.openxmlformats.org/markup-compatibility/2006">
      <mc:Choice Requires="x14">
        <oleObject progId="Equation.3" shapeId="3151" r:id="rId84">
          <objectPr defaultSize="0" autoPict="0" r:id="rId7">
            <anchor moveWithCells="1" sizeWithCells="1">
              <from>
                <xdr:col>1026</xdr:col>
                <xdr:colOff>200025</xdr:colOff>
                <xdr:row>917493</xdr:row>
                <xdr:rowOff>95250</xdr:rowOff>
              </from>
              <to>
                <xdr:col>1032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51" r:id="rId84"/>
      </mc:Fallback>
    </mc:AlternateContent>
    <mc:AlternateContent xmlns:mc="http://schemas.openxmlformats.org/markup-compatibility/2006">
      <mc:Choice Requires="x14">
        <oleObject progId="Equation.3" shapeId="3152" r:id="rId85">
          <objectPr defaultSize="0" autoPict="0" r:id="rId7">
            <anchor moveWithCells="1" sizeWithCells="1">
              <from>
                <xdr:col>1026</xdr:col>
                <xdr:colOff>200025</xdr:colOff>
                <xdr:row>983029</xdr:row>
                <xdr:rowOff>95250</xdr:rowOff>
              </from>
              <to>
                <xdr:col>1032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52" r:id="rId85"/>
      </mc:Fallback>
    </mc:AlternateContent>
    <mc:AlternateContent xmlns:mc="http://schemas.openxmlformats.org/markup-compatibility/2006">
      <mc:Choice Requires="x14">
        <oleObject progId="Equation.3" shapeId="3153" r:id="rId86">
          <objectPr defaultSize="0" autoPict="0" r:id="rId7">
            <anchor moveWithCells="1" sizeWithCells="1">
              <from>
                <xdr:col>1282</xdr:col>
                <xdr:colOff>200025</xdr:colOff>
                <xdr:row>10</xdr:row>
                <xdr:rowOff>95250</xdr:rowOff>
              </from>
              <to>
                <xdr:col>1288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53" r:id="rId86"/>
      </mc:Fallback>
    </mc:AlternateContent>
    <mc:AlternateContent xmlns:mc="http://schemas.openxmlformats.org/markup-compatibility/2006">
      <mc:Choice Requires="x14">
        <oleObject progId="Equation.3" shapeId="3154" r:id="rId87">
          <objectPr defaultSize="0" autoPict="0" r:id="rId7">
            <anchor moveWithCells="1" sizeWithCells="1">
              <from>
                <xdr:col>1282</xdr:col>
                <xdr:colOff>200025</xdr:colOff>
                <xdr:row>65525</xdr:row>
                <xdr:rowOff>95250</xdr:rowOff>
              </from>
              <to>
                <xdr:col>1288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54" r:id="rId87"/>
      </mc:Fallback>
    </mc:AlternateContent>
    <mc:AlternateContent xmlns:mc="http://schemas.openxmlformats.org/markup-compatibility/2006">
      <mc:Choice Requires="x14">
        <oleObject progId="Equation.3" shapeId="3155" r:id="rId88">
          <objectPr defaultSize="0" autoPict="0" r:id="rId7">
            <anchor moveWithCells="1" sizeWithCells="1">
              <from>
                <xdr:col>1282</xdr:col>
                <xdr:colOff>200025</xdr:colOff>
                <xdr:row>131061</xdr:row>
                <xdr:rowOff>95250</xdr:rowOff>
              </from>
              <to>
                <xdr:col>1288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55" r:id="rId88"/>
      </mc:Fallback>
    </mc:AlternateContent>
    <mc:AlternateContent xmlns:mc="http://schemas.openxmlformats.org/markup-compatibility/2006">
      <mc:Choice Requires="x14">
        <oleObject progId="Equation.3" shapeId="3156" r:id="rId89">
          <objectPr defaultSize="0" autoPict="0" r:id="rId7">
            <anchor moveWithCells="1" sizeWithCells="1">
              <from>
                <xdr:col>1282</xdr:col>
                <xdr:colOff>200025</xdr:colOff>
                <xdr:row>196597</xdr:row>
                <xdr:rowOff>95250</xdr:rowOff>
              </from>
              <to>
                <xdr:col>1288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56" r:id="rId89"/>
      </mc:Fallback>
    </mc:AlternateContent>
    <mc:AlternateContent xmlns:mc="http://schemas.openxmlformats.org/markup-compatibility/2006">
      <mc:Choice Requires="x14">
        <oleObject progId="Equation.3" shapeId="3157" r:id="rId90">
          <objectPr defaultSize="0" autoPict="0" r:id="rId7">
            <anchor moveWithCells="1" sizeWithCells="1">
              <from>
                <xdr:col>1282</xdr:col>
                <xdr:colOff>200025</xdr:colOff>
                <xdr:row>262133</xdr:row>
                <xdr:rowOff>95250</xdr:rowOff>
              </from>
              <to>
                <xdr:col>1288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57" r:id="rId90"/>
      </mc:Fallback>
    </mc:AlternateContent>
    <mc:AlternateContent xmlns:mc="http://schemas.openxmlformats.org/markup-compatibility/2006">
      <mc:Choice Requires="x14">
        <oleObject progId="Equation.3" shapeId="3158" r:id="rId91">
          <objectPr defaultSize="0" autoPict="0" r:id="rId7">
            <anchor moveWithCells="1" sizeWithCells="1">
              <from>
                <xdr:col>1282</xdr:col>
                <xdr:colOff>200025</xdr:colOff>
                <xdr:row>327669</xdr:row>
                <xdr:rowOff>95250</xdr:rowOff>
              </from>
              <to>
                <xdr:col>1288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58" r:id="rId91"/>
      </mc:Fallback>
    </mc:AlternateContent>
    <mc:AlternateContent xmlns:mc="http://schemas.openxmlformats.org/markup-compatibility/2006">
      <mc:Choice Requires="x14">
        <oleObject progId="Equation.3" shapeId="3159" r:id="rId92">
          <objectPr defaultSize="0" autoPict="0" r:id="rId7">
            <anchor moveWithCells="1" sizeWithCells="1">
              <from>
                <xdr:col>1282</xdr:col>
                <xdr:colOff>200025</xdr:colOff>
                <xdr:row>393205</xdr:row>
                <xdr:rowOff>95250</xdr:rowOff>
              </from>
              <to>
                <xdr:col>1288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59" r:id="rId92"/>
      </mc:Fallback>
    </mc:AlternateContent>
    <mc:AlternateContent xmlns:mc="http://schemas.openxmlformats.org/markup-compatibility/2006">
      <mc:Choice Requires="x14">
        <oleObject progId="Equation.3" shapeId="3160" r:id="rId93">
          <objectPr defaultSize="0" autoPict="0" r:id="rId7">
            <anchor moveWithCells="1" sizeWithCells="1">
              <from>
                <xdr:col>1282</xdr:col>
                <xdr:colOff>200025</xdr:colOff>
                <xdr:row>458741</xdr:row>
                <xdr:rowOff>95250</xdr:rowOff>
              </from>
              <to>
                <xdr:col>1288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60" r:id="rId93"/>
      </mc:Fallback>
    </mc:AlternateContent>
    <mc:AlternateContent xmlns:mc="http://schemas.openxmlformats.org/markup-compatibility/2006">
      <mc:Choice Requires="x14">
        <oleObject progId="Equation.3" shapeId="3161" r:id="rId94">
          <objectPr defaultSize="0" autoPict="0" r:id="rId7">
            <anchor moveWithCells="1" sizeWithCells="1">
              <from>
                <xdr:col>1282</xdr:col>
                <xdr:colOff>200025</xdr:colOff>
                <xdr:row>524277</xdr:row>
                <xdr:rowOff>95250</xdr:rowOff>
              </from>
              <to>
                <xdr:col>1288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61" r:id="rId94"/>
      </mc:Fallback>
    </mc:AlternateContent>
    <mc:AlternateContent xmlns:mc="http://schemas.openxmlformats.org/markup-compatibility/2006">
      <mc:Choice Requires="x14">
        <oleObject progId="Equation.3" shapeId="3162" r:id="rId95">
          <objectPr defaultSize="0" autoPict="0" r:id="rId7">
            <anchor moveWithCells="1" sizeWithCells="1">
              <from>
                <xdr:col>1282</xdr:col>
                <xdr:colOff>200025</xdr:colOff>
                <xdr:row>589813</xdr:row>
                <xdr:rowOff>95250</xdr:rowOff>
              </from>
              <to>
                <xdr:col>1288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62" r:id="rId95"/>
      </mc:Fallback>
    </mc:AlternateContent>
    <mc:AlternateContent xmlns:mc="http://schemas.openxmlformats.org/markup-compatibility/2006">
      <mc:Choice Requires="x14">
        <oleObject progId="Equation.3" shapeId="3163" r:id="rId96">
          <objectPr defaultSize="0" autoPict="0" r:id="rId7">
            <anchor moveWithCells="1" sizeWithCells="1">
              <from>
                <xdr:col>1282</xdr:col>
                <xdr:colOff>200025</xdr:colOff>
                <xdr:row>655349</xdr:row>
                <xdr:rowOff>95250</xdr:rowOff>
              </from>
              <to>
                <xdr:col>1288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63" r:id="rId96"/>
      </mc:Fallback>
    </mc:AlternateContent>
    <mc:AlternateContent xmlns:mc="http://schemas.openxmlformats.org/markup-compatibility/2006">
      <mc:Choice Requires="x14">
        <oleObject progId="Equation.3" shapeId="3164" r:id="rId97">
          <objectPr defaultSize="0" autoPict="0" r:id="rId7">
            <anchor moveWithCells="1" sizeWithCells="1">
              <from>
                <xdr:col>1282</xdr:col>
                <xdr:colOff>200025</xdr:colOff>
                <xdr:row>720885</xdr:row>
                <xdr:rowOff>95250</xdr:rowOff>
              </from>
              <to>
                <xdr:col>1288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64" r:id="rId97"/>
      </mc:Fallback>
    </mc:AlternateContent>
    <mc:AlternateContent xmlns:mc="http://schemas.openxmlformats.org/markup-compatibility/2006">
      <mc:Choice Requires="x14">
        <oleObject progId="Equation.3" shapeId="3165" r:id="rId98">
          <objectPr defaultSize="0" autoPict="0" r:id="rId7">
            <anchor moveWithCells="1" sizeWithCells="1">
              <from>
                <xdr:col>1282</xdr:col>
                <xdr:colOff>200025</xdr:colOff>
                <xdr:row>786421</xdr:row>
                <xdr:rowOff>95250</xdr:rowOff>
              </from>
              <to>
                <xdr:col>1288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65" r:id="rId98"/>
      </mc:Fallback>
    </mc:AlternateContent>
    <mc:AlternateContent xmlns:mc="http://schemas.openxmlformats.org/markup-compatibility/2006">
      <mc:Choice Requires="x14">
        <oleObject progId="Equation.3" shapeId="3166" r:id="rId99">
          <objectPr defaultSize="0" autoPict="0" r:id="rId7">
            <anchor moveWithCells="1" sizeWithCells="1">
              <from>
                <xdr:col>1282</xdr:col>
                <xdr:colOff>200025</xdr:colOff>
                <xdr:row>851957</xdr:row>
                <xdr:rowOff>95250</xdr:rowOff>
              </from>
              <to>
                <xdr:col>1288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66" r:id="rId99"/>
      </mc:Fallback>
    </mc:AlternateContent>
    <mc:AlternateContent xmlns:mc="http://schemas.openxmlformats.org/markup-compatibility/2006">
      <mc:Choice Requires="x14">
        <oleObject progId="Equation.3" shapeId="3167" r:id="rId100">
          <objectPr defaultSize="0" autoPict="0" r:id="rId7">
            <anchor moveWithCells="1" sizeWithCells="1">
              <from>
                <xdr:col>1282</xdr:col>
                <xdr:colOff>200025</xdr:colOff>
                <xdr:row>917493</xdr:row>
                <xdr:rowOff>95250</xdr:rowOff>
              </from>
              <to>
                <xdr:col>1288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67" r:id="rId100"/>
      </mc:Fallback>
    </mc:AlternateContent>
    <mc:AlternateContent xmlns:mc="http://schemas.openxmlformats.org/markup-compatibility/2006">
      <mc:Choice Requires="x14">
        <oleObject progId="Equation.3" shapeId="3168" r:id="rId101">
          <objectPr defaultSize="0" autoPict="0" r:id="rId7">
            <anchor moveWithCells="1" sizeWithCells="1">
              <from>
                <xdr:col>1282</xdr:col>
                <xdr:colOff>200025</xdr:colOff>
                <xdr:row>983029</xdr:row>
                <xdr:rowOff>95250</xdr:rowOff>
              </from>
              <to>
                <xdr:col>1288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68" r:id="rId101"/>
      </mc:Fallback>
    </mc:AlternateContent>
    <mc:AlternateContent xmlns:mc="http://schemas.openxmlformats.org/markup-compatibility/2006">
      <mc:Choice Requires="x14">
        <oleObject progId="Equation.3" shapeId="3169" r:id="rId102">
          <objectPr defaultSize="0" autoPict="0" r:id="rId7">
            <anchor moveWithCells="1" sizeWithCells="1">
              <from>
                <xdr:col>1538</xdr:col>
                <xdr:colOff>200025</xdr:colOff>
                <xdr:row>10</xdr:row>
                <xdr:rowOff>95250</xdr:rowOff>
              </from>
              <to>
                <xdr:col>1544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69" r:id="rId102"/>
      </mc:Fallback>
    </mc:AlternateContent>
    <mc:AlternateContent xmlns:mc="http://schemas.openxmlformats.org/markup-compatibility/2006">
      <mc:Choice Requires="x14">
        <oleObject progId="Equation.3" shapeId="3170" r:id="rId103">
          <objectPr defaultSize="0" autoPict="0" r:id="rId7">
            <anchor moveWithCells="1" sizeWithCells="1">
              <from>
                <xdr:col>1538</xdr:col>
                <xdr:colOff>200025</xdr:colOff>
                <xdr:row>65525</xdr:row>
                <xdr:rowOff>95250</xdr:rowOff>
              </from>
              <to>
                <xdr:col>1544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70" r:id="rId103"/>
      </mc:Fallback>
    </mc:AlternateContent>
    <mc:AlternateContent xmlns:mc="http://schemas.openxmlformats.org/markup-compatibility/2006">
      <mc:Choice Requires="x14">
        <oleObject progId="Equation.3" shapeId="3171" r:id="rId104">
          <objectPr defaultSize="0" autoPict="0" r:id="rId7">
            <anchor moveWithCells="1" sizeWithCells="1">
              <from>
                <xdr:col>1538</xdr:col>
                <xdr:colOff>200025</xdr:colOff>
                <xdr:row>131061</xdr:row>
                <xdr:rowOff>95250</xdr:rowOff>
              </from>
              <to>
                <xdr:col>1544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71" r:id="rId104"/>
      </mc:Fallback>
    </mc:AlternateContent>
    <mc:AlternateContent xmlns:mc="http://schemas.openxmlformats.org/markup-compatibility/2006">
      <mc:Choice Requires="x14">
        <oleObject progId="Equation.3" shapeId="3172" r:id="rId105">
          <objectPr defaultSize="0" autoPict="0" r:id="rId7">
            <anchor moveWithCells="1" sizeWithCells="1">
              <from>
                <xdr:col>1538</xdr:col>
                <xdr:colOff>200025</xdr:colOff>
                <xdr:row>196597</xdr:row>
                <xdr:rowOff>95250</xdr:rowOff>
              </from>
              <to>
                <xdr:col>1544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72" r:id="rId105"/>
      </mc:Fallback>
    </mc:AlternateContent>
    <mc:AlternateContent xmlns:mc="http://schemas.openxmlformats.org/markup-compatibility/2006">
      <mc:Choice Requires="x14">
        <oleObject progId="Equation.3" shapeId="3173" r:id="rId106">
          <objectPr defaultSize="0" autoPict="0" r:id="rId7">
            <anchor moveWithCells="1" sizeWithCells="1">
              <from>
                <xdr:col>1538</xdr:col>
                <xdr:colOff>200025</xdr:colOff>
                <xdr:row>262133</xdr:row>
                <xdr:rowOff>95250</xdr:rowOff>
              </from>
              <to>
                <xdr:col>1544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73" r:id="rId106"/>
      </mc:Fallback>
    </mc:AlternateContent>
    <mc:AlternateContent xmlns:mc="http://schemas.openxmlformats.org/markup-compatibility/2006">
      <mc:Choice Requires="x14">
        <oleObject progId="Equation.3" shapeId="3174" r:id="rId107">
          <objectPr defaultSize="0" autoPict="0" r:id="rId7">
            <anchor moveWithCells="1" sizeWithCells="1">
              <from>
                <xdr:col>1538</xdr:col>
                <xdr:colOff>200025</xdr:colOff>
                <xdr:row>327669</xdr:row>
                <xdr:rowOff>95250</xdr:rowOff>
              </from>
              <to>
                <xdr:col>1544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74" r:id="rId107"/>
      </mc:Fallback>
    </mc:AlternateContent>
    <mc:AlternateContent xmlns:mc="http://schemas.openxmlformats.org/markup-compatibility/2006">
      <mc:Choice Requires="x14">
        <oleObject progId="Equation.3" shapeId="3175" r:id="rId108">
          <objectPr defaultSize="0" autoPict="0" r:id="rId7">
            <anchor moveWithCells="1" sizeWithCells="1">
              <from>
                <xdr:col>1538</xdr:col>
                <xdr:colOff>200025</xdr:colOff>
                <xdr:row>393205</xdr:row>
                <xdr:rowOff>95250</xdr:rowOff>
              </from>
              <to>
                <xdr:col>1544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75" r:id="rId108"/>
      </mc:Fallback>
    </mc:AlternateContent>
    <mc:AlternateContent xmlns:mc="http://schemas.openxmlformats.org/markup-compatibility/2006">
      <mc:Choice Requires="x14">
        <oleObject progId="Equation.3" shapeId="3176" r:id="rId109">
          <objectPr defaultSize="0" autoPict="0" r:id="rId7">
            <anchor moveWithCells="1" sizeWithCells="1">
              <from>
                <xdr:col>1538</xdr:col>
                <xdr:colOff>200025</xdr:colOff>
                <xdr:row>458741</xdr:row>
                <xdr:rowOff>95250</xdr:rowOff>
              </from>
              <to>
                <xdr:col>1544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76" r:id="rId109"/>
      </mc:Fallback>
    </mc:AlternateContent>
    <mc:AlternateContent xmlns:mc="http://schemas.openxmlformats.org/markup-compatibility/2006">
      <mc:Choice Requires="x14">
        <oleObject progId="Equation.3" shapeId="3177" r:id="rId110">
          <objectPr defaultSize="0" autoPict="0" r:id="rId7">
            <anchor moveWithCells="1" sizeWithCells="1">
              <from>
                <xdr:col>1538</xdr:col>
                <xdr:colOff>200025</xdr:colOff>
                <xdr:row>524277</xdr:row>
                <xdr:rowOff>95250</xdr:rowOff>
              </from>
              <to>
                <xdr:col>1544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77" r:id="rId110"/>
      </mc:Fallback>
    </mc:AlternateContent>
    <mc:AlternateContent xmlns:mc="http://schemas.openxmlformats.org/markup-compatibility/2006">
      <mc:Choice Requires="x14">
        <oleObject progId="Equation.3" shapeId="3178" r:id="rId111">
          <objectPr defaultSize="0" autoPict="0" r:id="rId7">
            <anchor moveWithCells="1" sizeWithCells="1">
              <from>
                <xdr:col>1538</xdr:col>
                <xdr:colOff>200025</xdr:colOff>
                <xdr:row>589813</xdr:row>
                <xdr:rowOff>95250</xdr:rowOff>
              </from>
              <to>
                <xdr:col>1544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78" r:id="rId111"/>
      </mc:Fallback>
    </mc:AlternateContent>
    <mc:AlternateContent xmlns:mc="http://schemas.openxmlformats.org/markup-compatibility/2006">
      <mc:Choice Requires="x14">
        <oleObject progId="Equation.3" shapeId="3179" r:id="rId112">
          <objectPr defaultSize="0" autoPict="0" r:id="rId7">
            <anchor moveWithCells="1" sizeWithCells="1">
              <from>
                <xdr:col>1538</xdr:col>
                <xdr:colOff>200025</xdr:colOff>
                <xdr:row>655349</xdr:row>
                <xdr:rowOff>95250</xdr:rowOff>
              </from>
              <to>
                <xdr:col>1544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79" r:id="rId112"/>
      </mc:Fallback>
    </mc:AlternateContent>
    <mc:AlternateContent xmlns:mc="http://schemas.openxmlformats.org/markup-compatibility/2006">
      <mc:Choice Requires="x14">
        <oleObject progId="Equation.3" shapeId="3180" r:id="rId113">
          <objectPr defaultSize="0" autoPict="0" r:id="rId7">
            <anchor moveWithCells="1" sizeWithCells="1">
              <from>
                <xdr:col>1538</xdr:col>
                <xdr:colOff>200025</xdr:colOff>
                <xdr:row>720885</xdr:row>
                <xdr:rowOff>95250</xdr:rowOff>
              </from>
              <to>
                <xdr:col>1544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80" r:id="rId113"/>
      </mc:Fallback>
    </mc:AlternateContent>
    <mc:AlternateContent xmlns:mc="http://schemas.openxmlformats.org/markup-compatibility/2006">
      <mc:Choice Requires="x14">
        <oleObject progId="Equation.3" shapeId="3181" r:id="rId114">
          <objectPr defaultSize="0" autoPict="0" r:id="rId7">
            <anchor moveWithCells="1" sizeWithCells="1">
              <from>
                <xdr:col>1538</xdr:col>
                <xdr:colOff>200025</xdr:colOff>
                <xdr:row>786421</xdr:row>
                <xdr:rowOff>95250</xdr:rowOff>
              </from>
              <to>
                <xdr:col>1544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81" r:id="rId114"/>
      </mc:Fallback>
    </mc:AlternateContent>
    <mc:AlternateContent xmlns:mc="http://schemas.openxmlformats.org/markup-compatibility/2006">
      <mc:Choice Requires="x14">
        <oleObject progId="Equation.3" shapeId="3182" r:id="rId115">
          <objectPr defaultSize="0" autoPict="0" r:id="rId7">
            <anchor moveWithCells="1" sizeWithCells="1">
              <from>
                <xdr:col>1538</xdr:col>
                <xdr:colOff>200025</xdr:colOff>
                <xdr:row>851957</xdr:row>
                <xdr:rowOff>95250</xdr:rowOff>
              </from>
              <to>
                <xdr:col>1544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82" r:id="rId115"/>
      </mc:Fallback>
    </mc:AlternateContent>
    <mc:AlternateContent xmlns:mc="http://schemas.openxmlformats.org/markup-compatibility/2006">
      <mc:Choice Requires="x14">
        <oleObject progId="Equation.3" shapeId="3183" r:id="rId116">
          <objectPr defaultSize="0" autoPict="0" r:id="rId7">
            <anchor moveWithCells="1" sizeWithCells="1">
              <from>
                <xdr:col>1538</xdr:col>
                <xdr:colOff>200025</xdr:colOff>
                <xdr:row>917493</xdr:row>
                <xdr:rowOff>95250</xdr:rowOff>
              </from>
              <to>
                <xdr:col>1544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83" r:id="rId116"/>
      </mc:Fallback>
    </mc:AlternateContent>
    <mc:AlternateContent xmlns:mc="http://schemas.openxmlformats.org/markup-compatibility/2006">
      <mc:Choice Requires="x14">
        <oleObject progId="Equation.3" shapeId="3184" r:id="rId117">
          <objectPr defaultSize="0" autoPict="0" r:id="rId7">
            <anchor moveWithCells="1" sizeWithCells="1">
              <from>
                <xdr:col>1538</xdr:col>
                <xdr:colOff>200025</xdr:colOff>
                <xdr:row>983029</xdr:row>
                <xdr:rowOff>95250</xdr:rowOff>
              </from>
              <to>
                <xdr:col>1544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84" r:id="rId117"/>
      </mc:Fallback>
    </mc:AlternateContent>
    <mc:AlternateContent xmlns:mc="http://schemas.openxmlformats.org/markup-compatibility/2006">
      <mc:Choice Requires="x14">
        <oleObject progId="Equation.3" shapeId="3185" r:id="rId118">
          <objectPr defaultSize="0" autoPict="0" r:id="rId7">
            <anchor moveWithCells="1" sizeWithCells="1">
              <from>
                <xdr:col>1794</xdr:col>
                <xdr:colOff>200025</xdr:colOff>
                <xdr:row>10</xdr:row>
                <xdr:rowOff>95250</xdr:rowOff>
              </from>
              <to>
                <xdr:col>1800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85" r:id="rId118"/>
      </mc:Fallback>
    </mc:AlternateContent>
    <mc:AlternateContent xmlns:mc="http://schemas.openxmlformats.org/markup-compatibility/2006">
      <mc:Choice Requires="x14">
        <oleObject progId="Equation.3" shapeId="3186" r:id="rId119">
          <objectPr defaultSize="0" autoPict="0" r:id="rId7">
            <anchor moveWithCells="1" sizeWithCells="1">
              <from>
                <xdr:col>1794</xdr:col>
                <xdr:colOff>200025</xdr:colOff>
                <xdr:row>65525</xdr:row>
                <xdr:rowOff>95250</xdr:rowOff>
              </from>
              <to>
                <xdr:col>1800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86" r:id="rId119"/>
      </mc:Fallback>
    </mc:AlternateContent>
    <mc:AlternateContent xmlns:mc="http://schemas.openxmlformats.org/markup-compatibility/2006">
      <mc:Choice Requires="x14">
        <oleObject progId="Equation.3" shapeId="3187" r:id="rId120">
          <objectPr defaultSize="0" autoPict="0" r:id="rId7">
            <anchor moveWithCells="1" sizeWithCells="1">
              <from>
                <xdr:col>1794</xdr:col>
                <xdr:colOff>200025</xdr:colOff>
                <xdr:row>131061</xdr:row>
                <xdr:rowOff>95250</xdr:rowOff>
              </from>
              <to>
                <xdr:col>1800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87" r:id="rId120"/>
      </mc:Fallback>
    </mc:AlternateContent>
    <mc:AlternateContent xmlns:mc="http://schemas.openxmlformats.org/markup-compatibility/2006">
      <mc:Choice Requires="x14">
        <oleObject progId="Equation.3" shapeId="3188" r:id="rId121">
          <objectPr defaultSize="0" autoPict="0" r:id="rId7">
            <anchor moveWithCells="1" sizeWithCells="1">
              <from>
                <xdr:col>1794</xdr:col>
                <xdr:colOff>200025</xdr:colOff>
                <xdr:row>196597</xdr:row>
                <xdr:rowOff>95250</xdr:rowOff>
              </from>
              <to>
                <xdr:col>1800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88" r:id="rId121"/>
      </mc:Fallback>
    </mc:AlternateContent>
    <mc:AlternateContent xmlns:mc="http://schemas.openxmlformats.org/markup-compatibility/2006">
      <mc:Choice Requires="x14">
        <oleObject progId="Equation.3" shapeId="3189" r:id="rId122">
          <objectPr defaultSize="0" autoPict="0" r:id="rId7">
            <anchor moveWithCells="1" sizeWithCells="1">
              <from>
                <xdr:col>1794</xdr:col>
                <xdr:colOff>200025</xdr:colOff>
                <xdr:row>262133</xdr:row>
                <xdr:rowOff>95250</xdr:rowOff>
              </from>
              <to>
                <xdr:col>1800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89" r:id="rId122"/>
      </mc:Fallback>
    </mc:AlternateContent>
    <mc:AlternateContent xmlns:mc="http://schemas.openxmlformats.org/markup-compatibility/2006">
      <mc:Choice Requires="x14">
        <oleObject progId="Equation.3" shapeId="3190" r:id="rId123">
          <objectPr defaultSize="0" autoPict="0" r:id="rId7">
            <anchor moveWithCells="1" sizeWithCells="1">
              <from>
                <xdr:col>1794</xdr:col>
                <xdr:colOff>200025</xdr:colOff>
                <xdr:row>327669</xdr:row>
                <xdr:rowOff>95250</xdr:rowOff>
              </from>
              <to>
                <xdr:col>1800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90" r:id="rId123"/>
      </mc:Fallback>
    </mc:AlternateContent>
    <mc:AlternateContent xmlns:mc="http://schemas.openxmlformats.org/markup-compatibility/2006">
      <mc:Choice Requires="x14">
        <oleObject progId="Equation.3" shapeId="3191" r:id="rId124">
          <objectPr defaultSize="0" autoPict="0" r:id="rId7">
            <anchor moveWithCells="1" sizeWithCells="1">
              <from>
                <xdr:col>1794</xdr:col>
                <xdr:colOff>200025</xdr:colOff>
                <xdr:row>393205</xdr:row>
                <xdr:rowOff>95250</xdr:rowOff>
              </from>
              <to>
                <xdr:col>1800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91" r:id="rId124"/>
      </mc:Fallback>
    </mc:AlternateContent>
    <mc:AlternateContent xmlns:mc="http://schemas.openxmlformats.org/markup-compatibility/2006">
      <mc:Choice Requires="x14">
        <oleObject progId="Equation.3" shapeId="3192" r:id="rId125">
          <objectPr defaultSize="0" autoPict="0" r:id="rId7">
            <anchor moveWithCells="1" sizeWithCells="1">
              <from>
                <xdr:col>1794</xdr:col>
                <xdr:colOff>200025</xdr:colOff>
                <xdr:row>458741</xdr:row>
                <xdr:rowOff>95250</xdr:rowOff>
              </from>
              <to>
                <xdr:col>1800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92" r:id="rId125"/>
      </mc:Fallback>
    </mc:AlternateContent>
    <mc:AlternateContent xmlns:mc="http://schemas.openxmlformats.org/markup-compatibility/2006">
      <mc:Choice Requires="x14">
        <oleObject progId="Equation.3" shapeId="3193" r:id="rId126">
          <objectPr defaultSize="0" autoPict="0" r:id="rId7">
            <anchor moveWithCells="1" sizeWithCells="1">
              <from>
                <xdr:col>1794</xdr:col>
                <xdr:colOff>200025</xdr:colOff>
                <xdr:row>524277</xdr:row>
                <xdr:rowOff>95250</xdr:rowOff>
              </from>
              <to>
                <xdr:col>1800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93" r:id="rId126"/>
      </mc:Fallback>
    </mc:AlternateContent>
    <mc:AlternateContent xmlns:mc="http://schemas.openxmlformats.org/markup-compatibility/2006">
      <mc:Choice Requires="x14">
        <oleObject progId="Equation.3" shapeId="3194" r:id="rId127">
          <objectPr defaultSize="0" autoPict="0" r:id="rId7">
            <anchor moveWithCells="1" sizeWithCells="1">
              <from>
                <xdr:col>1794</xdr:col>
                <xdr:colOff>200025</xdr:colOff>
                <xdr:row>589813</xdr:row>
                <xdr:rowOff>95250</xdr:rowOff>
              </from>
              <to>
                <xdr:col>1800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94" r:id="rId127"/>
      </mc:Fallback>
    </mc:AlternateContent>
    <mc:AlternateContent xmlns:mc="http://schemas.openxmlformats.org/markup-compatibility/2006">
      <mc:Choice Requires="x14">
        <oleObject progId="Equation.3" shapeId="3195" r:id="rId128">
          <objectPr defaultSize="0" autoPict="0" r:id="rId7">
            <anchor moveWithCells="1" sizeWithCells="1">
              <from>
                <xdr:col>1794</xdr:col>
                <xdr:colOff>200025</xdr:colOff>
                <xdr:row>655349</xdr:row>
                <xdr:rowOff>95250</xdr:rowOff>
              </from>
              <to>
                <xdr:col>1800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95" r:id="rId128"/>
      </mc:Fallback>
    </mc:AlternateContent>
    <mc:AlternateContent xmlns:mc="http://schemas.openxmlformats.org/markup-compatibility/2006">
      <mc:Choice Requires="x14">
        <oleObject progId="Equation.3" shapeId="3196" r:id="rId129">
          <objectPr defaultSize="0" autoPict="0" r:id="rId7">
            <anchor moveWithCells="1" sizeWithCells="1">
              <from>
                <xdr:col>1794</xdr:col>
                <xdr:colOff>200025</xdr:colOff>
                <xdr:row>720885</xdr:row>
                <xdr:rowOff>95250</xdr:rowOff>
              </from>
              <to>
                <xdr:col>1800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96" r:id="rId129"/>
      </mc:Fallback>
    </mc:AlternateContent>
    <mc:AlternateContent xmlns:mc="http://schemas.openxmlformats.org/markup-compatibility/2006">
      <mc:Choice Requires="x14">
        <oleObject progId="Equation.3" shapeId="3197" r:id="rId130">
          <objectPr defaultSize="0" autoPict="0" r:id="rId7">
            <anchor moveWithCells="1" sizeWithCells="1">
              <from>
                <xdr:col>1794</xdr:col>
                <xdr:colOff>200025</xdr:colOff>
                <xdr:row>786421</xdr:row>
                <xdr:rowOff>95250</xdr:rowOff>
              </from>
              <to>
                <xdr:col>1800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97" r:id="rId130"/>
      </mc:Fallback>
    </mc:AlternateContent>
    <mc:AlternateContent xmlns:mc="http://schemas.openxmlformats.org/markup-compatibility/2006">
      <mc:Choice Requires="x14">
        <oleObject progId="Equation.3" shapeId="3198" r:id="rId131">
          <objectPr defaultSize="0" autoPict="0" r:id="rId7">
            <anchor moveWithCells="1" sizeWithCells="1">
              <from>
                <xdr:col>1794</xdr:col>
                <xdr:colOff>200025</xdr:colOff>
                <xdr:row>851957</xdr:row>
                <xdr:rowOff>95250</xdr:rowOff>
              </from>
              <to>
                <xdr:col>1800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98" r:id="rId131"/>
      </mc:Fallback>
    </mc:AlternateContent>
    <mc:AlternateContent xmlns:mc="http://schemas.openxmlformats.org/markup-compatibility/2006">
      <mc:Choice Requires="x14">
        <oleObject progId="Equation.3" shapeId="3199" r:id="rId132">
          <objectPr defaultSize="0" autoPict="0" r:id="rId7">
            <anchor moveWithCells="1" sizeWithCells="1">
              <from>
                <xdr:col>1794</xdr:col>
                <xdr:colOff>200025</xdr:colOff>
                <xdr:row>917493</xdr:row>
                <xdr:rowOff>95250</xdr:rowOff>
              </from>
              <to>
                <xdr:col>1800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99" r:id="rId132"/>
      </mc:Fallback>
    </mc:AlternateContent>
    <mc:AlternateContent xmlns:mc="http://schemas.openxmlformats.org/markup-compatibility/2006">
      <mc:Choice Requires="x14">
        <oleObject progId="Equation.3" shapeId="3200" r:id="rId133">
          <objectPr defaultSize="0" autoPict="0" r:id="rId7">
            <anchor moveWithCells="1" sizeWithCells="1">
              <from>
                <xdr:col>1794</xdr:col>
                <xdr:colOff>200025</xdr:colOff>
                <xdr:row>983029</xdr:row>
                <xdr:rowOff>95250</xdr:rowOff>
              </from>
              <to>
                <xdr:col>1800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00" r:id="rId133"/>
      </mc:Fallback>
    </mc:AlternateContent>
    <mc:AlternateContent xmlns:mc="http://schemas.openxmlformats.org/markup-compatibility/2006">
      <mc:Choice Requires="x14">
        <oleObject progId="Equation.3" shapeId="3201" r:id="rId134">
          <objectPr defaultSize="0" autoPict="0" r:id="rId7">
            <anchor moveWithCells="1" sizeWithCells="1">
              <from>
                <xdr:col>2050</xdr:col>
                <xdr:colOff>200025</xdr:colOff>
                <xdr:row>10</xdr:row>
                <xdr:rowOff>95250</xdr:rowOff>
              </from>
              <to>
                <xdr:col>2056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01" r:id="rId134"/>
      </mc:Fallback>
    </mc:AlternateContent>
    <mc:AlternateContent xmlns:mc="http://schemas.openxmlformats.org/markup-compatibility/2006">
      <mc:Choice Requires="x14">
        <oleObject progId="Equation.3" shapeId="3202" r:id="rId135">
          <objectPr defaultSize="0" autoPict="0" r:id="rId7">
            <anchor moveWithCells="1" sizeWithCells="1">
              <from>
                <xdr:col>2050</xdr:col>
                <xdr:colOff>200025</xdr:colOff>
                <xdr:row>65525</xdr:row>
                <xdr:rowOff>95250</xdr:rowOff>
              </from>
              <to>
                <xdr:col>2056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02" r:id="rId135"/>
      </mc:Fallback>
    </mc:AlternateContent>
    <mc:AlternateContent xmlns:mc="http://schemas.openxmlformats.org/markup-compatibility/2006">
      <mc:Choice Requires="x14">
        <oleObject progId="Equation.3" shapeId="3203" r:id="rId136">
          <objectPr defaultSize="0" autoPict="0" r:id="rId7">
            <anchor moveWithCells="1" sizeWithCells="1">
              <from>
                <xdr:col>2050</xdr:col>
                <xdr:colOff>200025</xdr:colOff>
                <xdr:row>131061</xdr:row>
                <xdr:rowOff>95250</xdr:rowOff>
              </from>
              <to>
                <xdr:col>2056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03" r:id="rId136"/>
      </mc:Fallback>
    </mc:AlternateContent>
    <mc:AlternateContent xmlns:mc="http://schemas.openxmlformats.org/markup-compatibility/2006">
      <mc:Choice Requires="x14">
        <oleObject progId="Equation.3" shapeId="3204" r:id="rId137">
          <objectPr defaultSize="0" autoPict="0" r:id="rId7">
            <anchor moveWithCells="1" sizeWithCells="1">
              <from>
                <xdr:col>2050</xdr:col>
                <xdr:colOff>200025</xdr:colOff>
                <xdr:row>196597</xdr:row>
                <xdr:rowOff>95250</xdr:rowOff>
              </from>
              <to>
                <xdr:col>2056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04" r:id="rId137"/>
      </mc:Fallback>
    </mc:AlternateContent>
    <mc:AlternateContent xmlns:mc="http://schemas.openxmlformats.org/markup-compatibility/2006">
      <mc:Choice Requires="x14">
        <oleObject progId="Equation.3" shapeId="3205" r:id="rId138">
          <objectPr defaultSize="0" autoPict="0" r:id="rId7">
            <anchor moveWithCells="1" sizeWithCells="1">
              <from>
                <xdr:col>2050</xdr:col>
                <xdr:colOff>200025</xdr:colOff>
                <xdr:row>262133</xdr:row>
                <xdr:rowOff>95250</xdr:rowOff>
              </from>
              <to>
                <xdr:col>2056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05" r:id="rId138"/>
      </mc:Fallback>
    </mc:AlternateContent>
    <mc:AlternateContent xmlns:mc="http://schemas.openxmlformats.org/markup-compatibility/2006">
      <mc:Choice Requires="x14">
        <oleObject progId="Equation.3" shapeId="3206" r:id="rId139">
          <objectPr defaultSize="0" autoPict="0" r:id="rId7">
            <anchor moveWithCells="1" sizeWithCells="1">
              <from>
                <xdr:col>2050</xdr:col>
                <xdr:colOff>200025</xdr:colOff>
                <xdr:row>327669</xdr:row>
                <xdr:rowOff>95250</xdr:rowOff>
              </from>
              <to>
                <xdr:col>2056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06" r:id="rId139"/>
      </mc:Fallback>
    </mc:AlternateContent>
    <mc:AlternateContent xmlns:mc="http://schemas.openxmlformats.org/markup-compatibility/2006">
      <mc:Choice Requires="x14">
        <oleObject progId="Equation.3" shapeId="3207" r:id="rId140">
          <objectPr defaultSize="0" autoPict="0" r:id="rId7">
            <anchor moveWithCells="1" sizeWithCells="1">
              <from>
                <xdr:col>2050</xdr:col>
                <xdr:colOff>200025</xdr:colOff>
                <xdr:row>393205</xdr:row>
                <xdr:rowOff>95250</xdr:rowOff>
              </from>
              <to>
                <xdr:col>2056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07" r:id="rId140"/>
      </mc:Fallback>
    </mc:AlternateContent>
    <mc:AlternateContent xmlns:mc="http://schemas.openxmlformats.org/markup-compatibility/2006">
      <mc:Choice Requires="x14">
        <oleObject progId="Equation.3" shapeId="3208" r:id="rId141">
          <objectPr defaultSize="0" autoPict="0" r:id="rId7">
            <anchor moveWithCells="1" sizeWithCells="1">
              <from>
                <xdr:col>2050</xdr:col>
                <xdr:colOff>200025</xdr:colOff>
                <xdr:row>458741</xdr:row>
                <xdr:rowOff>95250</xdr:rowOff>
              </from>
              <to>
                <xdr:col>2056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08" r:id="rId141"/>
      </mc:Fallback>
    </mc:AlternateContent>
    <mc:AlternateContent xmlns:mc="http://schemas.openxmlformats.org/markup-compatibility/2006">
      <mc:Choice Requires="x14">
        <oleObject progId="Equation.3" shapeId="3209" r:id="rId142">
          <objectPr defaultSize="0" autoPict="0" r:id="rId7">
            <anchor moveWithCells="1" sizeWithCells="1">
              <from>
                <xdr:col>2050</xdr:col>
                <xdr:colOff>200025</xdr:colOff>
                <xdr:row>524277</xdr:row>
                <xdr:rowOff>95250</xdr:rowOff>
              </from>
              <to>
                <xdr:col>2056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09" r:id="rId142"/>
      </mc:Fallback>
    </mc:AlternateContent>
    <mc:AlternateContent xmlns:mc="http://schemas.openxmlformats.org/markup-compatibility/2006">
      <mc:Choice Requires="x14">
        <oleObject progId="Equation.3" shapeId="3210" r:id="rId143">
          <objectPr defaultSize="0" autoPict="0" r:id="rId7">
            <anchor moveWithCells="1" sizeWithCells="1">
              <from>
                <xdr:col>2050</xdr:col>
                <xdr:colOff>200025</xdr:colOff>
                <xdr:row>589813</xdr:row>
                <xdr:rowOff>95250</xdr:rowOff>
              </from>
              <to>
                <xdr:col>2056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10" r:id="rId143"/>
      </mc:Fallback>
    </mc:AlternateContent>
    <mc:AlternateContent xmlns:mc="http://schemas.openxmlformats.org/markup-compatibility/2006">
      <mc:Choice Requires="x14">
        <oleObject progId="Equation.3" shapeId="3211" r:id="rId144">
          <objectPr defaultSize="0" autoPict="0" r:id="rId7">
            <anchor moveWithCells="1" sizeWithCells="1">
              <from>
                <xdr:col>2050</xdr:col>
                <xdr:colOff>200025</xdr:colOff>
                <xdr:row>655349</xdr:row>
                <xdr:rowOff>95250</xdr:rowOff>
              </from>
              <to>
                <xdr:col>2056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11" r:id="rId144"/>
      </mc:Fallback>
    </mc:AlternateContent>
    <mc:AlternateContent xmlns:mc="http://schemas.openxmlformats.org/markup-compatibility/2006">
      <mc:Choice Requires="x14">
        <oleObject progId="Equation.3" shapeId="3212" r:id="rId145">
          <objectPr defaultSize="0" autoPict="0" r:id="rId7">
            <anchor moveWithCells="1" sizeWithCells="1">
              <from>
                <xdr:col>2050</xdr:col>
                <xdr:colOff>200025</xdr:colOff>
                <xdr:row>720885</xdr:row>
                <xdr:rowOff>95250</xdr:rowOff>
              </from>
              <to>
                <xdr:col>2056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12" r:id="rId145"/>
      </mc:Fallback>
    </mc:AlternateContent>
    <mc:AlternateContent xmlns:mc="http://schemas.openxmlformats.org/markup-compatibility/2006">
      <mc:Choice Requires="x14">
        <oleObject progId="Equation.3" shapeId="3213" r:id="rId146">
          <objectPr defaultSize="0" autoPict="0" r:id="rId7">
            <anchor moveWithCells="1" sizeWithCells="1">
              <from>
                <xdr:col>2050</xdr:col>
                <xdr:colOff>200025</xdr:colOff>
                <xdr:row>786421</xdr:row>
                <xdr:rowOff>95250</xdr:rowOff>
              </from>
              <to>
                <xdr:col>2056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13" r:id="rId146"/>
      </mc:Fallback>
    </mc:AlternateContent>
    <mc:AlternateContent xmlns:mc="http://schemas.openxmlformats.org/markup-compatibility/2006">
      <mc:Choice Requires="x14">
        <oleObject progId="Equation.3" shapeId="3214" r:id="rId147">
          <objectPr defaultSize="0" autoPict="0" r:id="rId7">
            <anchor moveWithCells="1" sizeWithCells="1">
              <from>
                <xdr:col>2050</xdr:col>
                <xdr:colOff>200025</xdr:colOff>
                <xdr:row>851957</xdr:row>
                <xdr:rowOff>95250</xdr:rowOff>
              </from>
              <to>
                <xdr:col>2056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14" r:id="rId147"/>
      </mc:Fallback>
    </mc:AlternateContent>
    <mc:AlternateContent xmlns:mc="http://schemas.openxmlformats.org/markup-compatibility/2006">
      <mc:Choice Requires="x14">
        <oleObject progId="Equation.3" shapeId="3215" r:id="rId148">
          <objectPr defaultSize="0" autoPict="0" r:id="rId7">
            <anchor moveWithCells="1" sizeWithCells="1">
              <from>
                <xdr:col>2050</xdr:col>
                <xdr:colOff>200025</xdr:colOff>
                <xdr:row>917493</xdr:row>
                <xdr:rowOff>95250</xdr:rowOff>
              </from>
              <to>
                <xdr:col>2056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15" r:id="rId148"/>
      </mc:Fallback>
    </mc:AlternateContent>
    <mc:AlternateContent xmlns:mc="http://schemas.openxmlformats.org/markup-compatibility/2006">
      <mc:Choice Requires="x14">
        <oleObject progId="Equation.3" shapeId="3216" r:id="rId149">
          <objectPr defaultSize="0" autoPict="0" r:id="rId7">
            <anchor moveWithCells="1" sizeWithCells="1">
              <from>
                <xdr:col>2050</xdr:col>
                <xdr:colOff>200025</xdr:colOff>
                <xdr:row>983029</xdr:row>
                <xdr:rowOff>95250</xdr:rowOff>
              </from>
              <to>
                <xdr:col>2056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16" r:id="rId149"/>
      </mc:Fallback>
    </mc:AlternateContent>
    <mc:AlternateContent xmlns:mc="http://schemas.openxmlformats.org/markup-compatibility/2006">
      <mc:Choice Requires="x14">
        <oleObject progId="Equation.3" shapeId="3217" r:id="rId150">
          <objectPr defaultSize="0" autoPict="0" r:id="rId7">
            <anchor moveWithCells="1" sizeWithCells="1">
              <from>
                <xdr:col>2306</xdr:col>
                <xdr:colOff>200025</xdr:colOff>
                <xdr:row>10</xdr:row>
                <xdr:rowOff>95250</xdr:rowOff>
              </from>
              <to>
                <xdr:col>2312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17" r:id="rId150"/>
      </mc:Fallback>
    </mc:AlternateContent>
    <mc:AlternateContent xmlns:mc="http://schemas.openxmlformats.org/markup-compatibility/2006">
      <mc:Choice Requires="x14">
        <oleObject progId="Equation.3" shapeId="3218" r:id="rId151">
          <objectPr defaultSize="0" autoPict="0" r:id="rId7">
            <anchor moveWithCells="1" sizeWithCells="1">
              <from>
                <xdr:col>2306</xdr:col>
                <xdr:colOff>200025</xdr:colOff>
                <xdr:row>65525</xdr:row>
                <xdr:rowOff>95250</xdr:rowOff>
              </from>
              <to>
                <xdr:col>2312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18" r:id="rId151"/>
      </mc:Fallback>
    </mc:AlternateContent>
    <mc:AlternateContent xmlns:mc="http://schemas.openxmlformats.org/markup-compatibility/2006">
      <mc:Choice Requires="x14">
        <oleObject progId="Equation.3" shapeId="3219" r:id="rId152">
          <objectPr defaultSize="0" autoPict="0" r:id="rId7">
            <anchor moveWithCells="1" sizeWithCells="1">
              <from>
                <xdr:col>2306</xdr:col>
                <xdr:colOff>200025</xdr:colOff>
                <xdr:row>131061</xdr:row>
                <xdr:rowOff>95250</xdr:rowOff>
              </from>
              <to>
                <xdr:col>2312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19" r:id="rId152"/>
      </mc:Fallback>
    </mc:AlternateContent>
    <mc:AlternateContent xmlns:mc="http://schemas.openxmlformats.org/markup-compatibility/2006">
      <mc:Choice Requires="x14">
        <oleObject progId="Equation.3" shapeId="3220" r:id="rId153">
          <objectPr defaultSize="0" autoPict="0" r:id="rId7">
            <anchor moveWithCells="1" sizeWithCells="1">
              <from>
                <xdr:col>2306</xdr:col>
                <xdr:colOff>200025</xdr:colOff>
                <xdr:row>196597</xdr:row>
                <xdr:rowOff>95250</xdr:rowOff>
              </from>
              <to>
                <xdr:col>2312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20" r:id="rId153"/>
      </mc:Fallback>
    </mc:AlternateContent>
    <mc:AlternateContent xmlns:mc="http://schemas.openxmlformats.org/markup-compatibility/2006">
      <mc:Choice Requires="x14">
        <oleObject progId="Equation.3" shapeId="3221" r:id="rId154">
          <objectPr defaultSize="0" autoPict="0" r:id="rId7">
            <anchor moveWithCells="1" sizeWithCells="1">
              <from>
                <xdr:col>2306</xdr:col>
                <xdr:colOff>200025</xdr:colOff>
                <xdr:row>262133</xdr:row>
                <xdr:rowOff>95250</xdr:rowOff>
              </from>
              <to>
                <xdr:col>2312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21" r:id="rId154"/>
      </mc:Fallback>
    </mc:AlternateContent>
    <mc:AlternateContent xmlns:mc="http://schemas.openxmlformats.org/markup-compatibility/2006">
      <mc:Choice Requires="x14">
        <oleObject progId="Equation.3" shapeId="3222" r:id="rId155">
          <objectPr defaultSize="0" autoPict="0" r:id="rId7">
            <anchor moveWithCells="1" sizeWithCells="1">
              <from>
                <xdr:col>2306</xdr:col>
                <xdr:colOff>200025</xdr:colOff>
                <xdr:row>327669</xdr:row>
                <xdr:rowOff>95250</xdr:rowOff>
              </from>
              <to>
                <xdr:col>2312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22" r:id="rId155"/>
      </mc:Fallback>
    </mc:AlternateContent>
    <mc:AlternateContent xmlns:mc="http://schemas.openxmlformats.org/markup-compatibility/2006">
      <mc:Choice Requires="x14">
        <oleObject progId="Equation.3" shapeId="3223" r:id="rId156">
          <objectPr defaultSize="0" autoPict="0" r:id="rId7">
            <anchor moveWithCells="1" sizeWithCells="1">
              <from>
                <xdr:col>2306</xdr:col>
                <xdr:colOff>200025</xdr:colOff>
                <xdr:row>393205</xdr:row>
                <xdr:rowOff>95250</xdr:rowOff>
              </from>
              <to>
                <xdr:col>2312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23" r:id="rId156"/>
      </mc:Fallback>
    </mc:AlternateContent>
    <mc:AlternateContent xmlns:mc="http://schemas.openxmlformats.org/markup-compatibility/2006">
      <mc:Choice Requires="x14">
        <oleObject progId="Equation.3" shapeId="3224" r:id="rId157">
          <objectPr defaultSize="0" autoPict="0" r:id="rId7">
            <anchor moveWithCells="1" sizeWithCells="1">
              <from>
                <xdr:col>2306</xdr:col>
                <xdr:colOff>200025</xdr:colOff>
                <xdr:row>458741</xdr:row>
                <xdr:rowOff>95250</xdr:rowOff>
              </from>
              <to>
                <xdr:col>2312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24" r:id="rId157"/>
      </mc:Fallback>
    </mc:AlternateContent>
    <mc:AlternateContent xmlns:mc="http://schemas.openxmlformats.org/markup-compatibility/2006">
      <mc:Choice Requires="x14">
        <oleObject progId="Equation.3" shapeId="3225" r:id="rId158">
          <objectPr defaultSize="0" autoPict="0" r:id="rId7">
            <anchor moveWithCells="1" sizeWithCells="1">
              <from>
                <xdr:col>2306</xdr:col>
                <xdr:colOff>200025</xdr:colOff>
                <xdr:row>524277</xdr:row>
                <xdr:rowOff>95250</xdr:rowOff>
              </from>
              <to>
                <xdr:col>2312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25" r:id="rId158"/>
      </mc:Fallback>
    </mc:AlternateContent>
    <mc:AlternateContent xmlns:mc="http://schemas.openxmlformats.org/markup-compatibility/2006">
      <mc:Choice Requires="x14">
        <oleObject progId="Equation.3" shapeId="3226" r:id="rId159">
          <objectPr defaultSize="0" autoPict="0" r:id="rId7">
            <anchor moveWithCells="1" sizeWithCells="1">
              <from>
                <xdr:col>2306</xdr:col>
                <xdr:colOff>200025</xdr:colOff>
                <xdr:row>589813</xdr:row>
                <xdr:rowOff>95250</xdr:rowOff>
              </from>
              <to>
                <xdr:col>2312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26" r:id="rId159"/>
      </mc:Fallback>
    </mc:AlternateContent>
    <mc:AlternateContent xmlns:mc="http://schemas.openxmlformats.org/markup-compatibility/2006">
      <mc:Choice Requires="x14">
        <oleObject progId="Equation.3" shapeId="3227" r:id="rId160">
          <objectPr defaultSize="0" autoPict="0" r:id="rId7">
            <anchor moveWithCells="1" sizeWithCells="1">
              <from>
                <xdr:col>2306</xdr:col>
                <xdr:colOff>200025</xdr:colOff>
                <xdr:row>655349</xdr:row>
                <xdr:rowOff>95250</xdr:rowOff>
              </from>
              <to>
                <xdr:col>2312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27" r:id="rId160"/>
      </mc:Fallback>
    </mc:AlternateContent>
    <mc:AlternateContent xmlns:mc="http://schemas.openxmlformats.org/markup-compatibility/2006">
      <mc:Choice Requires="x14">
        <oleObject progId="Equation.3" shapeId="3228" r:id="rId161">
          <objectPr defaultSize="0" autoPict="0" r:id="rId7">
            <anchor moveWithCells="1" sizeWithCells="1">
              <from>
                <xdr:col>2306</xdr:col>
                <xdr:colOff>200025</xdr:colOff>
                <xdr:row>720885</xdr:row>
                <xdr:rowOff>95250</xdr:rowOff>
              </from>
              <to>
                <xdr:col>2312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28" r:id="rId161"/>
      </mc:Fallback>
    </mc:AlternateContent>
    <mc:AlternateContent xmlns:mc="http://schemas.openxmlformats.org/markup-compatibility/2006">
      <mc:Choice Requires="x14">
        <oleObject progId="Equation.3" shapeId="3229" r:id="rId162">
          <objectPr defaultSize="0" autoPict="0" r:id="rId7">
            <anchor moveWithCells="1" sizeWithCells="1">
              <from>
                <xdr:col>2306</xdr:col>
                <xdr:colOff>200025</xdr:colOff>
                <xdr:row>786421</xdr:row>
                <xdr:rowOff>95250</xdr:rowOff>
              </from>
              <to>
                <xdr:col>2312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29" r:id="rId162"/>
      </mc:Fallback>
    </mc:AlternateContent>
    <mc:AlternateContent xmlns:mc="http://schemas.openxmlformats.org/markup-compatibility/2006">
      <mc:Choice Requires="x14">
        <oleObject progId="Equation.3" shapeId="3230" r:id="rId163">
          <objectPr defaultSize="0" autoPict="0" r:id="rId7">
            <anchor moveWithCells="1" sizeWithCells="1">
              <from>
                <xdr:col>2306</xdr:col>
                <xdr:colOff>200025</xdr:colOff>
                <xdr:row>851957</xdr:row>
                <xdr:rowOff>95250</xdr:rowOff>
              </from>
              <to>
                <xdr:col>2312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30" r:id="rId163"/>
      </mc:Fallback>
    </mc:AlternateContent>
    <mc:AlternateContent xmlns:mc="http://schemas.openxmlformats.org/markup-compatibility/2006">
      <mc:Choice Requires="x14">
        <oleObject progId="Equation.3" shapeId="3231" r:id="rId164">
          <objectPr defaultSize="0" autoPict="0" r:id="rId7">
            <anchor moveWithCells="1" sizeWithCells="1">
              <from>
                <xdr:col>2306</xdr:col>
                <xdr:colOff>200025</xdr:colOff>
                <xdr:row>917493</xdr:row>
                <xdr:rowOff>95250</xdr:rowOff>
              </from>
              <to>
                <xdr:col>2312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31" r:id="rId164"/>
      </mc:Fallback>
    </mc:AlternateContent>
    <mc:AlternateContent xmlns:mc="http://schemas.openxmlformats.org/markup-compatibility/2006">
      <mc:Choice Requires="x14">
        <oleObject progId="Equation.3" shapeId="3232" r:id="rId165">
          <objectPr defaultSize="0" autoPict="0" r:id="rId7">
            <anchor moveWithCells="1" sizeWithCells="1">
              <from>
                <xdr:col>2306</xdr:col>
                <xdr:colOff>200025</xdr:colOff>
                <xdr:row>983029</xdr:row>
                <xdr:rowOff>95250</xdr:rowOff>
              </from>
              <to>
                <xdr:col>2312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32" r:id="rId165"/>
      </mc:Fallback>
    </mc:AlternateContent>
    <mc:AlternateContent xmlns:mc="http://schemas.openxmlformats.org/markup-compatibility/2006">
      <mc:Choice Requires="x14">
        <oleObject progId="Equation.3" shapeId="3233" r:id="rId166">
          <objectPr defaultSize="0" autoPict="0" r:id="rId7">
            <anchor moveWithCells="1" sizeWithCells="1">
              <from>
                <xdr:col>2562</xdr:col>
                <xdr:colOff>200025</xdr:colOff>
                <xdr:row>10</xdr:row>
                <xdr:rowOff>95250</xdr:rowOff>
              </from>
              <to>
                <xdr:col>2568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33" r:id="rId166"/>
      </mc:Fallback>
    </mc:AlternateContent>
    <mc:AlternateContent xmlns:mc="http://schemas.openxmlformats.org/markup-compatibility/2006">
      <mc:Choice Requires="x14">
        <oleObject progId="Equation.3" shapeId="3234" r:id="rId167">
          <objectPr defaultSize="0" autoPict="0" r:id="rId7">
            <anchor moveWithCells="1" sizeWithCells="1">
              <from>
                <xdr:col>2562</xdr:col>
                <xdr:colOff>200025</xdr:colOff>
                <xdr:row>65525</xdr:row>
                <xdr:rowOff>95250</xdr:rowOff>
              </from>
              <to>
                <xdr:col>2568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34" r:id="rId167"/>
      </mc:Fallback>
    </mc:AlternateContent>
    <mc:AlternateContent xmlns:mc="http://schemas.openxmlformats.org/markup-compatibility/2006">
      <mc:Choice Requires="x14">
        <oleObject progId="Equation.3" shapeId="3235" r:id="rId168">
          <objectPr defaultSize="0" autoPict="0" r:id="rId7">
            <anchor moveWithCells="1" sizeWithCells="1">
              <from>
                <xdr:col>2562</xdr:col>
                <xdr:colOff>200025</xdr:colOff>
                <xdr:row>131061</xdr:row>
                <xdr:rowOff>95250</xdr:rowOff>
              </from>
              <to>
                <xdr:col>2568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35" r:id="rId168"/>
      </mc:Fallback>
    </mc:AlternateContent>
    <mc:AlternateContent xmlns:mc="http://schemas.openxmlformats.org/markup-compatibility/2006">
      <mc:Choice Requires="x14">
        <oleObject progId="Equation.3" shapeId="3236" r:id="rId169">
          <objectPr defaultSize="0" autoPict="0" r:id="rId7">
            <anchor moveWithCells="1" sizeWithCells="1">
              <from>
                <xdr:col>2562</xdr:col>
                <xdr:colOff>200025</xdr:colOff>
                <xdr:row>196597</xdr:row>
                <xdr:rowOff>95250</xdr:rowOff>
              </from>
              <to>
                <xdr:col>2568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36" r:id="rId169"/>
      </mc:Fallback>
    </mc:AlternateContent>
    <mc:AlternateContent xmlns:mc="http://schemas.openxmlformats.org/markup-compatibility/2006">
      <mc:Choice Requires="x14">
        <oleObject progId="Equation.3" shapeId="3237" r:id="rId170">
          <objectPr defaultSize="0" autoPict="0" r:id="rId7">
            <anchor moveWithCells="1" sizeWithCells="1">
              <from>
                <xdr:col>2562</xdr:col>
                <xdr:colOff>200025</xdr:colOff>
                <xdr:row>262133</xdr:row>
                <xdr:rowOff>95250</xdr:rowOff>
              </from>
              <to>
                <xdr:col>2568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37" r:id="rId170"/>
      </mc:Fallback>
    </mc:AlternateContent>
    <mc:AlternateContent xmlns:mc="http://schemas.openxmlformats.org/markup-compatibility/2006">
      <mc:Choice Requires="x14">
        <oleObject progId="Equation.3" shapeId="3238" r:id="rId171">
          <objectPr defaultSize="0" autoPict="0" r:id="rId7">
            <anchor moveWithCells="1" sizeWithCells="1">
              <from>
                <xdr:col>2562</xdr:col>
                <xdr:colOff>200025</xdr:colOff>
                <xdr:row>327669</xdr:row>
                <xdr:rowOff>95250</xdr:rowOff>
              </from>
              <to>
                <xdr:col>2568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38" r:id="rId171"/>
      </mc:Fallback>
    </mc:AlternateContent>
    <mc:AlternateContent xmlns:mc="http://schemas.openxmlformats.org/markup-compatibility/2006">
      <mc:Choice Requires="x14">
        <oleObject progId="Equation.3" shapeId="3239" r:id="rId172">
          <objectPr defaultSize="0" autoPict="0" r:id="rId7">
            <anchor moveWithCells="1" sizeWithCells="1">
              <from>
                <xdr:col>2562</xdr:col>
                <xdr:colOff>200025</xdr:colOff>
                <xdr:row>393205</xdr:row>
                <xdr:rowOff>95250</xdr:rowOff>
              </from>
              <to>
                <xdr:col>2568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39" r:id="rId172"/>
      </mc:Fallback>
    </mc:AlternateContent>
    <mc:AlternateContent xmlns:mc="http://schemas.openxmlformats.org/markup-compatibility/2006">
      <mc:Choice Requires="x14">
        <oleObject progId="Equation.3" shapeId="3240" r:id="rId173">
          <objectPr defaultSize="0" autoPict="0" r:id="rId7">
            <anchor moveWithCells="1" sizeWithCells="1">
              <from>
                <xdr:col>2562</xdr:col>
                <xdr:colOff>200025</xdr:colOff>
                <xdr:row>458741</xdr:row>
                <xdr:rowOff>95250</xdr:rowOff>
              </from>
              <to>
                <xdr:col>2568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40" r:id="rId173"/>
      </mc:Fallback>
    </mc:AlternateContent>
    <mc:AlternateContent xmlns:mc="http://schemas.openxmlformats.org/markup-compatibility/2006">
      <mc:Choice Requires="x14">
        <oleObject progId="Equation.3" shapeId="3241" r:id="rId174">
          <objectPr defaultSize="0" autoPict="0" r:id="rId7">
            <anchor moveWithCells="1" sizeWithCells="1">
              <from>
                <xdr:col>2562</xdr:col>
                <xdr:colOff>200025</xdr:colOff>
                <xdr:row>524277</xdr:row>
                <xdr:rowOff>95250</xdr:rowOff>
              </from>
              <to>
                <xdr:col>2568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41" r:id="rId174"/>
      </mc:Fallback>
    </mc:AlternateContent>
    <mc:AlternateContent xmlns:mc="http://schemas.openxmlformats.org/markup-compatibility/2006">
      <mc:Choice Requires="x14">
        <oleObject progId="Equation.3" shapeId="3242" r:id="rId175">
          <objectPr defaultSize="0" autoPict="0" r:id="rId7">
            <anchor moveWithCells="1" sizeWithCells="1">
              <from>
                <xdr:col>2562</xdr:col>
                <xdr:colOff>200025</xdr:colOff>
                <xdr:row>589813</xdr:row>
                <xdr:rowOff>95250</xdr:rowOff>
              </from>
              <to>
                <xdr:col>2568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42" r:id="rId175"/>
      </mc:Fallback>
    </mc:AlternateContent>
    <mc:AlternateContent xmlns:mc="http://schemas.openxmlformats.org/markup-compatibility/2006">
      <mc:Choice Requires="x14">
        <oleObject progId="Equation.3" shapeId="3243" r:id="rId176">
          <objectPr defaultSize="0" autoPict="0" r:id="rId7">
            <anchor moveWithCells="1" sizeWithCells="1">
              <from>
                <xdr:col>2562</xdr:col>
                <xdr:colOff>200025</xdr:colOff>
                <xdr:row>655349</xdr:row>
                <xdr:rowOff>95250</xdr:rowOff>
              </from>
              <to>
                <xdr:col>2568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43" r:id="rId176"/>
      </mc:Fallback>
    </mc:AlternateContent>
    <mc:AlternateContent xmlns:mc="http://schemas.openxmlformats.org/markup-compatibility/2006">
      <mc:Choice Requires="x14">
        <oleObject progId="Equation.3" shapeId="3244" r:id="rId177">
          <objectPr defaultSize="0" autoPict="0" r:id="rId7">
            <anchor moveWithCells="1" sizeWithCells="1">
              <from>
                <xdr:col>2562</xdr:col>
                <xdr:colOff>200025</xdr:colOff>
                <xdr:row>720885</xdr:row>
                <xdr:rowOff>95250</xdr:rowOff>
              </from>
              <to>
                <xdr:col>2568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44" r:id="rId177"/>
      </mc:Fallback>
    </mc:AlternateContent>
    <mc:AlternateContent xmlns:mc="http://schemas.openxmlformats.org/markup-compatibility/2006">
      <mc:Choice Requires="x14">
        <oleObject progId="Equation.3" shapeId="3245" r:id="rId178">
          <objectPr defaultSize="0" autoPict="0" r:id="rId7">
            <anchor moveWithCells="1" sizeWithCells="1">
              <from>
                <xdr:col>2562</xdr:col>
                <xdr:colOff>200025</xdr:colOff>
                <xdr:row>786421</xdr:row>
                <xdr:rowOff>95250</xdr:rowOff>
              </from>
              <to>
                <xdr:col>2568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45" r:id="rId178"/>
      </mc:Fallback>
    </mc:AlternateContent>
    <mc:AlternateContent xmlns:mc="http://schemas.openxmlformats.org/markup-compatibility/2006">
      <mc:Choice Requires="x14">
        <oleObject progId="Equation.3" shapeId="3246" r:id="rId179">
          <objectPr defaultSize="0" autoPict="0" r:id="rId7">
            <anchor moveWithCells="1" sizeWithCells="1">
              <from>
                <xdr:col>2562</xdr:col>
                <xdr:colOff>200025</xdr:colOff>
                <xdr:row>851957</xdr:row>
                <xdr:rowOff>95250</xdr:rowOff>
              </from>
              <to>
                <xdr:col>2568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46" r:id="rId179"/>
      </mc:Fallback>
    </mc:AlternateContent>
    <mc:AlternateContent xmlns:mc="http://schemas.openxmlformats.org/markup-compatibility/2006">
      <mc:Choice Requires="x14">
        <oleObject progId="Equation.3" shapeId="3247" r:id="rId180">
          <objectPr defaultSize="0" autoPict="0" r:id="rId7">
            <anchor moveWithCells="1" sizeWithCells="1">
              <from>
                <xdr:col>2562</xdr:col>
                <xdr:colOff>200025</xdr:colOff>
                <xdr:row>917493</xdr:row>
                <xdr:rowOff>95250</xdr:rowOff>
              </from>
              <to>
                <xdr:col>2568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47" r:id="rId180"/>
      </mc:Fallback>
    </mc:AlternateContent>
    <mc:AlternateContent xmlns:mc="http://schemas.openxmlformats.org/markup-compatibility/2006">
      <mc:Choice Requires="x14">
        <oleObject progId="Equation.3" shapeId="3248" r:id="rId181">
          <objectPr defaultSize="0" autoPict="0" r:id="rId7">
            <anchor moveWithCells="1" sizeWithCells="1">
              <from>
                <xdr:col>2562</xdr:col>
                <xdr:colOff>200025</xdr:colOff>
                <xdr:row>983029</xdr:row>
                <xdr:rowOff>95250</xdr:rowOff>
              </from>
              <to>
                <xdr:col>2568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48" r:id="rId181"/>
      </mc:Fallback>
    </mc:AlternateContent>
    <mc:AlternateContent xmlns:mc="http://schemas.openxmlformats.org/markup-compatibility/2006">
      <mc:Choice Requires="x14">
        <oleObject progId="Equation.3" shapeId="3249" r:id="rId182">
          <objectPr defaultSize="0" autoPict="0" r:id="rId7">
            <anchor moveWithCells="1" sizeWithCells="1">
              <from>
                <xdr:col>2818</xdr:col>
                <xdr:colOff>200025</xdr:colOff>
                <xdr:row>10</xdr:row>
                <xdr:rowOff>95250</xdr:rowOff>
              </from>
              <to>
                <xdr:col>2824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49" r:id="rId182"/>
      </mc:Fallback>
    </mc:AlternateContent>
    <mc:AlternateContent xmlns:mc="http://schemas.openxmlformats.org/markup-compatibility/2006">
      <mc:Choice Requires="x14">
        <oleObject progId="Equation.3" shapeId="3250" r:id="rId183">
          <objectPr defaultSize="0" autoPict="0" r:id="rId7">
            <anchor moveWithCells="1" sizeWithCells="1">
              <from>
                <xdr:col>2818</xdr:col>
                <xdr:colOff>200025</xdr:colOff>
                <xdr:row>65525</xdr:row>
                <xdr:rowOff>95250</xdr:rowOff>
              </from>
              <to>
                <xdr:col>2824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50" r:id="rId183"/>
      </mc:Fallback>
    </mc:AlternateContent>
    <mc:AlternateContent xmlns:mc="http://schemas.openxmlformats.org/markup-compatibility/2006">
      <mc:Choice Requires="x14">
        <oleObject progId="Equation.3" shapeId="3251" r:id="rId184">
          <objectPr defaultSize="0" autoPict="0" r:id="rId7">
            <anchor moveWithCells="1" sizeWithCells="1">
              <from>
                <xdr:col>2818</xdr:col>
                <xdr:colOff>200025</xdr:colOff>
                <xdr:row>131061</xdr:row>
                <xdr:rowOff>95250</xdr:rowOff>
              </from>
              <to>
                <xdr:col>2824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51" r:id="rId184"/>
      </mc:Fallback>
    </mc:AlternateContent>
    <mc:AlternateContent xmlns:mc="http://schemas.openxmlformats.org/markup-compatibility/2006">
      <mc:Choice Requires="x14">
        <oleObject progId="Equation.3" shapeId="3252" r:id="rId185">
          <objectPr defaultSize="0" autoPict="0" r:id="rId7">
            <anchor moveWithCells="1" sizeWithCells="1">
              <from>
                <xdr:col>2818</xdr:col>
                <xdr:colOff>200025</xdr:colOff>
                <xdr:row>196597</xdr:row>
                <xdr:rowOff>95250</xdr:rowOff>
              </from>
              <to>
                <xdr:col>2824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52" r:id="rId185"/>
      </mc:Fallback>
    </mc:AlternateContent>
    <mc:AlternateContent xmlns:mc="http://schemas.openxmlformats.org/markup-compatibility/2006">
      <mc:Choice Requires="x14">
        <oleObject progId="Equation.3" shapeId="3253" r:id="rId186">
          <objectPr defaultSize="0" autoPict="0" r:id="rId7">
            <anchor moveWithCells="1" sizeWithCells="1">
              <from>
                <xdr:col>2818</xdr:col>
                <xdr:colOff>200025</xdr:colOff>
                <xdr:row>262133</xdr:row>
                <xdr:rowOff>95250</xdr:rowOff>
              </from>
              <to>
                <xdr:col>2824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53" r:id="rId186"/>
      </mc:Fallback>
    </mc:AlternateContent>
    <mc:AlternateContent xmlns:mc="http://schemas.openxmlformats.org/markup-compatibility/2006">
      <mc:Choice Requires="x14">
        <oleObject progId="Equation.3" shapeId="3254" r:id="rId187">
          <objectPr defaultSize="0" autoPict="0" r:id="rId7">
            <anchor moveWithCells="1" sizeWithCells="1">
              <from>
                <xdr:col>2818</xdr:col>
                <xdr:colOff>200025</xdr:colOff>
                <xdr:row>327669</xdr:row>
                <xdr:rowOff>95250</xdr:rowOff>
              </from>
              <to>
                <xdr:col>2824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54" r:id="rId187"/>
      </mc:Fallback>
    </mc:AlternateContent>
    <mc:AlternateContent xmlns:mc="http://schemas.openxmlformats.org/markup-compatibility/2006">
      <mc:Choice Requires="x14">
        <oleObject progId="Equation.3" shapeId="3255" r:id="rId188">
          <objectPr defaultSize="0" autoPict="0" r:id="rId7">
            <anchor moveWithCells="1" sizeWithCells="1">
              <from>
                <xdr:col>2818</xdr:col>
                <xdr:colOff>200025</xdr:colOff>
                <xdr:row>393205</xdr:row>
                <xdr:rowOff>95250</xdr:rowOff>
              </from>
              <to>
                <xdr:col>2824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55" r:id="rId188"/>
      </mc:Fallback>
    </mc:AlternateContent>
    <mc:AlternateContent xmlns:mc="http://schemas.openxmlformats.org/markup-compatibility/2006">
      <mc:Choice Requires="x14">
        <oleObject progId="Equation.3" shapeId="3256" r:id="rId189">
          <objectPr defaultSize="0" autoPict="0" r:id="rId7">
            <anchor moveWithCells="1" sizeWithCells="1">
              <from>
                <xdr:col>2818</xdr:col>
                <xdr:colOff>200025</xdr:colOff>
                <xdr:row>458741</xdr:row>
                <xdr:rowOff>95250</xdr:rowOff>
              </from>
              <to>
                <xdr:col>2824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56" r:id="rId189"/>
      </mc:Fallback>
    </mc:AlternateContent>
    <mc:AlternateContent xmlns:mc="http://schemas.openxmlformats.org/markup-compatibility/2006">
      <mc:Choice Requires="x14">
        <oleObject progId="Equation.3" shapeId="3257" r:id="rId190">
          <objectPr defaultSize="0" autoPict="0" r:id="rId7">
            <anchor moveWithCells="1" sizeWithCells="1">
              <from>
                <xdr:col>2818</xdr:col>
                <xdr:colOff>200025</xdr:colOff>
                <xdr:row>524277</xdr:row>
                <xdr:rowOff>95250</xdr:rowOff>
              </from>
              <to>
                <xdr:col>2824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57" r:id="rId190"/>
      </mc:Fallback>
    </mc:AlternateContent>
    <mc:AlternateContent xmlns:mc="http://schemas.openxmlformats.org/markup-compatibility/2006">
      <mc:Choice Requires="x14">
        <oleObject progId="Equation.3" shapeId="3258" r:id="rId191">
          <objectPr defaultSize="0" autoPict="0" r:id="rId7">
            <anchor moveWithCells="1" sizeWithCells="1">
              <from>
                <xdr:col>2818</xdr:col>
                <xdr:colOff>200025</xdr:colOff>
                <xdr:row>589813</xdr:row>
                <xdr:rowOff>95250</xdr:rowOff>
              </from>
              <to>
                <xdr:col>2824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58" r:id="rId191"/>
      </mc:Fallback>
    </mc:AlternateContent>
    <mc:AlternateContent xmlns:mc="http://schemas.openxmlformats.org/markup-compatibility/2006">
      <mc:Choice Requires="x14">
        <oleObject progId="Equation.3" shapeId="3259" r:id="rId192">
          <objectPr defaultSize="0" autoPict="0" r:id="rId7">
            <anchor moveWithCells="1" sizeWithCells="1">
              <from>
                <xdr:col>2818</xdr:col>
                <xdr:colOff>200025</xdr:colOff>
                <xdr:row>655349</xdr:row>
                <xdr:rowOff>95250</xdr:rowOff>
              </from>
              <to>
                <xdr:col>2824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59" r:id="rId192"/>
      </mc:Fallback>
    </mc:AlternateContent>
    <mc:AlternateContent xmlns:mc="http://schemas.openxmlformats.org/markup-compatibility/2006">
      <mc:Choice Requires="x14">
        <oleObject progId="Equation.3" shapeId="3260" r:id="rId193">
          <objectPr defaultSize="0" autoPict="0" r:id="rId7">
            <anchor moveWithCells="1" sizeWithCells="1">
              <from>
                <xdr:col>2818</xdr:col>
                <xdr:colOff>200025</xdr:colOff>
                <xdr:row>720885</xdr:row>
                <xdr:rowOff>95250</xdr:rowOff>
              </from>
              <to>
                <xdr:col>2824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60" r:id="rId193"/>
      </mc:Fallback>
    </mc:AlternateContent>
    <mc:AlternateContent xmlns:mc="http://schemas.openxmlformats.org/markup-compatibility/2006">
      <mc:Choice Requires="x14">
        <oleObject progId="Equation.3" shapeId="3261" r:id="rId194">
          <objectPr defaultSize="0" autoPict="0" r:id="rId7">
            <anchor moveWithCells="1" sizeWithCells="1">
              <from>
                <xdr:col>2818</xdr:col>
                <xdr:colOff>200025</xdr:colOff>
                <xdr:row>786421</xdr:row>
                <xdr:rowOff>95250</xdr:rowOff>
              </from>
              <to>
                <xdr:col>2824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61" r:id="rId194"/>
      </mc:Fallback>
    </mc:AlternateContent>
    <mc:AlternateContent xmlns:mc="http://schemas.openxmlformats.org/markup-compatibility/2006">
      <mc:Choice Requires="x14">
        <oleObject progId="Equation.3" shapeId="3262" r:id="rId195">
          <objectPr defaultSize="0" autoPict="0" r:id="rId7">
            <anchor moveWithCells="1" sizeWithCells="1">
              <from>
                <xdr:col>2818</xdr:col>
                <xdr:colOff>200025</xdr:colOff>
                <xdr:row>851957</xdr:row>
                <xdr:rowOff>95250</xdr:rowOff>
              </from>
              <to>
                <xdr:col>2824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62" r:id="rId195"/>
      </mc:Fallback>
    </mc:AlternateContent>
    <mc:AlternateContent xmlns:mc="http://schemas.openxmlformats.org/markup-compatibility/2006">
      <mc:Choice Requires="x14">
        <oleObject progId="Equation.3" shapeId="3263" r:id="rId196">
          <objectPr defaultSize="0" autoPict="0" r:id="rId7">
            <anchor moveWithCells="1" sizeWithCells="1">
              <from>
                <xdr:col>2818</xdr:col>
                <xdr:colOff>200025</xdr:colOff>
                <xdr:row>917493</xdr:row>
                <xdr:rowOff>95250</xdr:rowOff>
              </from>
              <to>
                <xdr:col>2824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63" r:id="rId196"/>
      </mc:Fallback>
    </mc:AlternateContent>
    <mc:AlternateContent xmlns:mc="http://schemas.openxmlformats.org/markup-compatibility/2006">
      <mc:Choice Requires="x14">
        <oleObject progId="Equation.3" shapeId="3264" r:id="rId197">
          <objectPr defaultSize="0" autoPict="0" r:id="rId7">
            <anchor moveWithCells="1" sizeWithCells="1">
              <from>
                <xdr:col>2818</xdr:col>
                <xdr:colOff>200025</xdr:colOff>
                <xdr:row>983029</xdr:row>
                <xdr:rowOff>95250</xdr:rowOff>
              </from>
              <to>
                <xdr:col>2824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64" r:id="rId197"/>
      </mc:Fallback>
    </mc:AlternateContent>
    <mc:AlternateContent xmlns:mc="http://schemas.openxmlformats.org/markup-compatibility/2006">
      <mc:Choice Requires="x14">
        <oleObject progId="Equation.3" shapeId="3265" r:id="rId198">
          <objectPr defaultSize="0" autoPict="0" r:id="rId7">
            <anchor moveWithCells="1" sizeWithCells="1">
              <from>
                <xdr:col>3074</xdr:col>
                <xdr:colOff>200025</xdr:colOff>
                <xdr:row>10</xdr:row>
                <xdr:rowOff>95250</xdr:rowOff>
              </from>
              <to>
                <xdr:col>3080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65" r:id="rId198"/>
      </mc:Fallback>
    </mc:AlternateContent>
    <mc:AlternateContent xmlns:mc="http://schemas.openxmlformats.org/markup-compatibility/2006">
      <mc:Choice Requires="x14">
        <oleObject progId="Equation.3" shapeId="3266" r:id="rId199">
          <objectPr defaultSize="0" autoPict="0" r:id="rId7">
            <anchor moveWithCells="1" sizeWithCells="1">
              <from>
                <xdr:col>3074</xdr:col>
                <xdr:colOff>200025</xdr:colOff>
                <xdr:row>65525</xdr:row>
                <xdr:rowOff>95250</xdr:rowOff>
              </from>
              <to>
                <xdr:col>3080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66" r:id="rId199"/>
      </mc:Fallback>
    </mc:AlternateContent>
    <mc:AlternateContent xmlns:mc="http://schemas.openxmlformats.org/markup-compatibility/2006">
      <mc:Choice Requires="x14">
        <oleObject progId="Equation.3" shapeId="3267" r:id="rId200">
          <objectPr defaultSize="0" autoPict="0" r:id="rId7">
            <anchor moveWithCells="1" sizeWithCells="1">
              <from>
                <xdr:col>3074</xdr:col>
                <xdr:colOff>200025</xdr:colOff>
                <xdr:row>131061</xdr:row>
                <xdr:rowOff>95250</xdr:rowOff>
              </from>
              <to>
                <xdr:col>3080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67" r:id="rId200"/>
      </mc:Fallback>
    </mc:AlternateContent>
    <mc:AlternateContent xmlns:mc="http://schemas.openxmlformats.org/markup-compatibility/2006">
      <mc:Choice Requires="x14">
        <oleObject progId="Equation.3" shapeId="3268" r:id="rId201">
          <objectPr defaultSize="0" autoPict="0" r:id="rId7">
            <anchor moveWithCells="1" sizeWithCells="1">
              <from>
                <xdr:col>3074</xdr:col>
                <xdr:colOff>200025</xdr:colOff>
                <xdr:row>196597</xdr:row>
                <xdr:rowOff>95250</xdr:rowOff>
              </from>
              <to>
                <xdr:col>3080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68" r:id="rId201"/>
      </mc:Fallback>
    </mc:AlternateContent>
    <mc:AlternateContent xmlns:mc="http://schemas.openxmlformats.org/markup-compatibility/2006">
      <mc:Choice Requires="x14">
        <oleObject progId="Equation.3" shapeId="3269" r:id="rId202">
          <objectPr defaultSize="0" autoPict="0" r:id="rId7">
            <anchor moveWithCells="1" sizeWithCells="1">
              <from>
                <xdr:col>3074</xdr:col>
                <xdr:colOff>200025</xdr:colOff>
                <xdr:row>262133</xdr:row>
                <xdr:rowOff>95250</xdr:rowOff>
              </from>
              <to>
                <xdr:col>3080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69" r:id="rId202"/>
      </mc:Fallback>
    </mc:AlternateContent>
    <mc:AlternateContent xmlns:mc="http://schemas.openxmlformats.org/markup-compatibility/2006">
      <mc:Choice Requires="x14">
        <oleObject progId="Equation.3" shapeId="3270" r:id="rId203">
          <objectPr defaultSize="0" autoPict="0" r:id="rId7">
            <anchor moveWithCells="1" sizeWithCells="1">
              <from>
                <xdr:col>3074</xdr:col>
                <xdr:colOff>200025</xdr:colOff>
                <xdr:row>327669</xdr:row>
                <xdr:rowOff>95250</xdr:rowOff>
              </from>
              <to>
                <xdr:col>3080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70" r:id="rId203"/>
      </mc:Fallback>
    </mc:AlternateContent>
    <mc:AlternateContent xmlns:mc="http://schemas.openxmlformats.org/markup-compatibility/2006">
      <mc:Choice Requires="x14">
        <oleObject progId="Equation.3" shapeId="3271" r:id="rId204">
          <objectPr defaultSize="0" autoPict="0" r:id="rId7">
            <anchor moveWithCells="1" sizeWithCells="1">
              <from>
                <xdr:col>3074</xdr:col>
                <xdr:colOff>200025</xdr:colOff>
                <xdr:row>393205</xdr:row>
                <xdr:rowOff>95250</xdr:rowOff>
              </from>
              <to>
                <xdr:col>3080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71" r:id="rId204"/>
      </mc:Fallback>
    </mc:AlternateContent>
    <mc:AlternateContent xmlns:mc="http://schemas.openxmlformats.org/markup-compatibility/2006">
      <mc:Choice Requires="x14">
        <oleObject progId="Equation.3" shapeId="3272" r:id="rId205">
          <objectPr defaultSize="0" autoPict="0" r:id="rId7">
            <anchor moveWithCells="1" sizeWithCells="1">
              <from>
                <xdr:col>3074</xdr:col>
                <xdr:colOff>200025</xdr:colOff>
                <xdr:row>458741</xdr:row>
                <xdr:rowOff>95250</xdr:rowOff>
              </from>
              <to>
                <xdr:col>3080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72" r:id="rId205"/>
      </mc:Fallback>
    </mc:AlternateContent>
    <mc:AlternateContent xmlns:mc="http://schemas.openxmlformats.org/markup-compatibility/2006">
      <mc:Choice Requires="x14">
        <oleObject progId="Equation.3" shapeId="3273" r:id="rId206">
          <objectPr defaultSize="0" autoPict="0" r:id="rId7">
            <anchor moveWithCells="1" sizeWithCells="1">
              <from>
                <xdr:col>3074</xdr:col>
                <xdr:colOff>200025</xdr:colOff>
                <xdr:row>524277</xdr:row>
                <xdr:rowOff>95250</xdr:rowOff>
              </from>
              <to>
                <xdr:col>3080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73" r:id="rId206"/>
      </mc:Fallback>
    </mc:AlternateContent>
    <mc:AlternateContent xmlns:mc="http://schemas.openxmlformats.org/markup-compatibility/2006">
      <mc:Choice Requires="x14">
        <oleObject progId="Equation.3" shapeId="3274" r:id="rId207">
          <objectPr defaultSize="0" autoPict="0" r:id="rId7">
            <anchor moveWithCells="1" sizeWithCells="1">
              <from>
                <xdr:col>3074</xdr:col>
                <xdr:colOff>200025</xdr:colOff>
                <xdr:row>589813</xdr:row>
                <xdr:rowOff>95250</xdr:rowOff>
              </from>
              <to>
                <xdr:col>3080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74" r:id="rId207"/>
      </mc:Fallback>
    </mc:AlternateContent>
    <mc:AlternateContent xmlns:mc="http://schemas.openxmlformats.org/markup-compatibility/2006">
      <mc:Choice Requires="x14">
        <oleObject progId="Equation.3" shapeId="3275" r:id="rId208">
          <objectPr defaultSize="0" autoPict="0" r:id="rId7">
            <anchor moveWithCells="1" sizeWithCells="1">
              <from>
                <xdr:col>3074</xdr:col>
                <xdr:colOff>200025</xdr:colOff>
                <xdr:row>655349</xdr:row>
                <xdr:rowOff>95250</xdr:rowOff>
              </from>
              <to>
                <xdr:col>3080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75" r:id="rId208"/>
      </mc:Fallback>
    </mc:AlternateContent>
    <mc:AlternateContent xmlns:mc="http://schemas.openxmlformats.org/markup-compatibility/2006">
      <mc:Choice Requires="x14">
        <oleObject progId="Equation.3" shapeId="3276" r:id="rId209">
          <objectPr defaultSize="0" autoPict="0" r:id="rId7">
            <anchor moveWithCells="1" sizeWithCells="1">
              <from>
                <xdr:col>3074</xdr:col>
                <xdr:colOff>200025</xdr:colOff>
                <xdr:row>720885</xdr:row>
                <xdr:rowOff>95250</xdr:rowOff>
              </from>
              <to>
                <xdr:col>3080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76" r:id="rId209"/>
      </mc:Fallback>
    </mc:AlternateContent>
    <mc:AlternateContent xmlns:mc="http://schemas.openxmlformats.org/markup-compatibility/2006">
      <mc:Choice Requires="x14">
        <oleObject progId="Equation.3" shapeId="3277" r:id="rId210">
          <objectPr defaultSize="0" autoPict="0" r:id="rId7">
            <anchor moveWithCells="1" sizeWithCells="1">
              <from>
                <xdr:col>3074</xdr:col>
                <xdr:colOff>200025</xdr:colOff>
                <xdr:row>786421</xdr:row>
                <xdr:rowOff>95250</xdr:rowOff>
              </from>
              <to>
                <xdr:col>3080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77" r:id="rId210"/>
      </mc:Fallback>
    </mc:AlternateContent>
    <mc:AlternateContent xmlns:mc="http://schemas.openxmlformats.org/markup-compatibility/2006">
      <mc:Choice Requires="x14">
        <oleObject progId="Equation.3" shapeId="3278" r:id="rId211">
          <objectPr defaultSize="0" autoPict="0" r:id="rId7">
            <anchor moveWithCells="1" sizeWithCells="1">
              <from>
                <xdr:col>3074</xdr:col>
                <xdr:colOff>200025</xdr:colOff>
                <xdr:row>851957</xdr:row>
                <xdr:rowOff>95250</xdr:rowOff>
              </from>
              <to>
                <xdr:col>3080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78" r:id="rId211"/>
      </mc:Fallback>
    </mc:AlternateContent>
    <mc:AlternateContent xmlns:mc="http://schemas.openxmlformats.org/markup-compatibility/2006">
      <mc:Choice Requires="x14">
        <oleObject progId="Equation.3" shapeId="3279" r:id="rId212">
          <objectPr defaultSize="0" autoPict="0" r:id="rId7">
            <anchor moveWithCells="1" sizeWithCells="1">
              <from>
                <xdr:col>3074</xdr:col>
                <xdr:colOff>200025</xdr:colOff>
                <xdr:row>917493</xdr:row>
                <xdr:rowOff>95250</xdr:rowOff>
              </from>
              <to>
                <xdr:col>3080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79" r:id="rId212"/>
      </mc:Fallback>
    </mc:AlternateContent>
    <mc:AlternateContent xmlns:mc="http://schemas.openxmlformats.org/markup-compatibility/2006">
      <mc:Choice Requires="x14">
        <oleObject progId="Equation.3" shapeId="3280" r:id="rId213">
          <objectPr defaultSize="0" autoPict="0" r:id="rId7">
            <anchor moveWithCells="1" sizeWithCells="1">
              <from>
                <xdr:col>3074</xdr:col>
                <xdr:colOff>200025</xdr:colOff>
                <xdr:row>983029</xdr:row>
                <xdr:rowOff>95250</xdr:rowOff>
              </from>
              <to>
                <xdr:col>3080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80" r:id="rId213"/>
      </mc:Fallback>
    </mc:AlternateContent>
    <mc:AlternateContent xmlns:mc="http://schemas.openxmlformats.org/markup-compatibility/2006">
      <mc:Choice Requires="x14">
        <oleObject progId="Equation.3" shapeId="3281" r:id="rId214">
          <objectPr defaultSize="0" autoPict="0" r:id="rId7">
            <anchor moveWithCells="1" sizeWithCells="1">
              <from>
                <xdr:col>3330</xdr:col>
                <xdr:colOff>200025</xdr:colOff>
                <xdr:row>10</xdr:row>
                <xdr:rowOff>95250</xdr:rowOff>
              </from>
              <to>
                <xdr:col>3336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81" r:id="rId214"/>
      </mc:Fallback>
    </mc:AlternateContent>
    <mc:AlternateContent xmlns:mc="http://schemas.openxmlformats.org/markup-compatibility/2006">
      <mc:Choice Requires="x14">
        <oleObject progId="Equation.3" shapeId="3282" r:id="rId215">
          <objectPr defaultSize="0" autoPict="0" r:id="rId7">
            <anchor moveWithCells="1" sizeWithCells="1">
              <from>
                <xdr:col>3330</xdr:col>
                <xdr:colOff>200025</xdr:colOff>
                <xdr:row>65525</xdr:row>
                <xdr:rowOff>95250</xdr:rowOff>
              </from>
              <to>
                <xdr:col>3336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82" r:id="rId215"/>
      </mc:Fallback>
    </mc:AlternateContent>
    <mc:AlternateContent xmlns:mc="http://schemas.openxmlformats.org/markup-compatibility/2006">
      <mc:Choice Requires="x14">
        <oleObject progId="Equation.3" shapeId="3283" r:id="rId216">
          <objectPr defaultSize="0" autoPict="0" r:id="rId7">
            <anchor moveWithCells="1" sizeWithCells="1">
              <from>
                <xdr:col>3330</xdr:col>
                <xdr:colOff>200025</xdr:colOff>
                <xdr:row>131061</xdr:row>
                <xdr:rowOff>95250</xdr:rowOff>
              </from>
              <to>
                <xdr:col>3336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83" r:id="rId216"/>
      </mc:Fallback>
    </mc:AlternateContent>
    <mc:AlternateContent xmlns:mc="http://schemas.openxmlformats.org/markup-compatibility/2006">
      <mc:Choice Requires="x14">
        <oleObject progId="Equation.3" shapeId="3284" r:id="rId217">
          <objectPr defaultSize="0" autoPict="0" r:id="rId7">
            <anchor moveWithCells="1" sizeWithCells="1">
              <from>
                <xdr:col>3330</xdr:col>
                <xdr:colOff>200025</xdr:colOff>
                <xdr:row>196597</xdr:row>
                <xdr:rowOff>95250</xdr:rowOff>
              </from>
              <to>
                <xdr:col>3336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84" r:id="rId217"/>
      </mc:Fallback>
    </mc:AlternateContent>
    <mc:AlternateContent xmlns:mc="http://schemas.openxmlformats.org/markup-compatibility/2006">
      <mc:Choice Requires="x14">
        <oleObject progId="Equation.3" shapeId="3285" r:id="rId218">
          <objectPr defaultSize="0" autoPict="0" r:id="rId7">
            <anchor moveWithCells="1" sizeWithCells="1">
              <from>
                <xdr:col>3330</xdr:col>
                <xdr:colOff>200025</xdr:colOff>
                <xdr:row>262133</xdr:row>
                <xdr:rowOff>95250</xdr:rowOff>
              </from>
              <to>
                <xdr:col>3336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85" r:id="rId218"/>
      </mc:Fallback>
    </mc:AlternateContent>
    <mc:AlternateContent xmlns:mc="http://schemas.openxmlformats.org/markup-compatibility/2006">
      <mc:Choice Requires="x14">
        <oleObject progId="Equation.3" shapeId="3286" r:id="rId219">
          <objectPr defaultSize="0" autoPict="0" r:id="rId7">
            <anchor moveWithCells="1" sizeWithCells="1">
              <from>
                <xdr:col>3330</xdr:col>
                <xdr:colOff>200025</xdr:colOff>
                <xdr:row>327669</xdr:row>
                <xdr:rowOff>95250</xdr:rowOff>
              </from>
              <to>
                <xdr:col>3336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86" r:id="rId219"/>
      </mc:Fallback>
    </mc:AlternateContent>
    <mc:AlternateContent xmlns:mc="http://schemas.openxmlformats.org/markup-compatibility/2006">
      <mc:Choice Requires="x14">
        <oleObject progId="Equation.3" shapeId="3287" r:id="rId220">
          <objectPr defaultSize="0" autoPict="0" r:id="rId7">
            <anchor moveWithCells="1" sizeWithCells="1">
              <from>
                <xdr:col>3330</xdr:col>
                <xdr:colOff>200025</xdr:colOff>
                <xdr:row>393205</xdr:row>
                <xdr:rowOff>95250</xdr:rowOff>
              </from>
              <to>
                <xdr:col>3336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87" r:id="rId220"/>
      </mc:Fallback>
    </mc:AlternateContent>
    <mc:AlternateContent xmlns:mc="http://schemas.openxmlformats.org/markup-compatibility/2006">
      <mc:Choice Requires="x14">
        <oleObject progId="Equation.3" shapeId="3288" r:id="rId221">
          <objectPr defaultSize="0" autoPict="0" r:id="rId7">
            <anchor moveWithCells="1" sizeWithCells="1">
              <from>
                <xdr:col>3330</xdr:col>
                <xdr:colOff>200025</xdr:colOff>
                <xdr:row>458741</xdr:row>
                <xdr:rowOff>95250</xdr:rowOff>
              </from>
              <to>
                <xdr:col>3336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88" r:id="rId221"/>
      </mc:Fallback>
    </mc:AlternateContent>
    <mc:AlternateContent xmlns:mc="http://schemas.openxmlformats.org/markup-compatibility/2006">
      <mc:Choice Requires="x14">
        <oleObject progId="Equation.3" shapeId="3289" r:id="rId222">
          <objectPr defaultSize="0" autoPict="0" r:id="rId7">
            <anchor moveWithCells="1" sizeWithCells="1">
              <from>
                <xdr:col>3330</xdr:col>
                <xdr:colOff>200025</xdr:colOff>
                <xdr:row>524277</xdr:row>
                <xdr:rowOff>95250</xdr:rowOff>
              </from>
              <to>
                <xdr:col>3336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89" r:id="rId222"/>
      </mc:Fallback>
    </mc:AlternateContent>
    <mc:AlternateContent xmlns:mc="http://schemas.openxmlformats.org/markup-compatibility/2006">
      <mc:Choice Requires="x14">
        <oleObject progId="Equation.3" shapeId="3290" r:id="rId223">
          <objectPr defaultSize="0" autoPict="0" r:id="rId7">
            <anchor moveWithCells="1" sizeWithCells="1">
              <from>
                <xdr:col>3330</xdr:col>
                <xdr:colOff>200025</xdr:colOff>
                <xdr:row>589813</xdr:row>
                <xdr:rowOff>95250</xdr:rowOff>
              </from>
              <to>
                <xdr:col>3336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90" r:id="rId223"/>
      </mc:Fallback>
    </mc:AlternateContent>
    <mc:AlternateContent xmlns:mc="http://schemas.openxmlformats.org/markup-compatibility/2006">
      <mc:Choice Requires="x14">
        <oleObject progId="Equation.3" shapeId="3291" r:id="rId224">
          <objectPr defaultSize="0" autoPict="0" r:id="rId7">
            <anchor moveWithCells="1" sizeWithCells="1">
              <from>
                <xdr:col>3330</xdr:col>
                <xdr:colOff>200025</xdr:colOff>
                <xdr:row>655349</xdr:row>
                <xdr:rowOff>95250</xdr:rowOff>
              </from>
              <to>
                <xdr:col>3336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91" r:id="rId224"/>
      </mc:Fallback>
    </mc:AlternateContent>
    <mc:AlternateContent xmlns:mc="http://schemas.openxmlformats.org/markup-compatibility/2006">
      <mc:Choice Requires="x14">
        <oleObject progId="Equation.3" shapeId="3292" r:id="rId225">
          <objectPr defaultSize="0" autoPict="0" r:id="rId7">
            <anchor moveWithCells="1" sizeWithCells="1">
              <from>
                <xdr:col>3330</xdr:col>
                <xdr:colOff>200025</xdr:colOff>
                <xdr:row>720885</xdr:row>
                <xdr:rowOff>95250</xdr:rowOff>
              </from>
              <to>
                <xdr:col>3336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92" r:id="rId225"/>
      </mc:Fallback>
    </mc:AlternateContent>
    <mc:AlternateContent xmlns:mc="http://schemas.openxmlformats.org/markup-compatibility/2006">
      <mc:Choice Requires="x14">
        <oleObject progId="Equation.3" shapeId="3293" r:id="rId226">
          <objectPr defaultSize="0" autoPict="0" r:id="rId7">
            <anchor moveWithCells="1" sizeWithCells="1">
              <from>
                <xdr:col>3330</xdr:col>
                <xdr:colOff>200025</xdr:colOff>
                <xdr:row>786421</xdr:row>
                <xdr:rowOff>95250</xdr:rowOff>
              </from>
              <to>
                <xdr:col>3336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93" r:id="rId226"/>
      </mc:Fallback>
    </mc:AlternateContent>
    <mc:AlternateContent xmlns:mc="http://schemas.openxmlformats.org/markup-compatibility/2006">
      <mc:Choice Requires="x14">
        <oleObject progId="Equation.3" shapeId="3294" r:id="rId227">
          <objectPr defaultSize="0" autoPict="0" r:id="rId7">
            <anchor moveWithCells="1" sizeWithCells="1">
              <from>
                <xdr:col>3330</xdr:col>
                <xdr:colOff>200025</xdr:colOff>
                <xdr:row>851957</xdr:row>
                <xdr:rowOff>95250</xdr:rowOff>
              </from>
              <to>
                <xdr:col>3336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94" r:id="rId227"/>
      </mc:Fallback>
    </mc:AlternateContent>
    <mc:AlternateContent xmlns:mc="http://schemas.openxmlformats.org/markup-compatibility/2006">
      <mc:Choice Requires="x14">
        <oleObject progId="Equation.3" shapeId="3295" r:id="rId228">
          <objectPr defaultSize="0" autoPict="0" r:id="rId7">
            <anchor moveWithCells="1" sizeWithCells="1">
              <from>
                <xdr:col>3330</xdr:col>
                <xdr:colOff>200025</xdr:colOff>
                <xdr:row>917493</xdr:row>
                <xdr:rowOff>95250</xdr:rowOff>
              </from>
              <to>
                <xdr:col>3336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95" r:id="rId228"/>
      </mc:Fallback>
    </mc:AlternateContent>
    <mc:AlternateContent xmlns:mc="http://schemas.openxmlformats.org/markup-compatibility/2006">
      <mc:Choice Requires="x14">
        <oleObject progId="Equation.3" shapeId="3296" r:id="rId229">
          <objectPr defaultSize="0" autoPict="0" r:id="rId7">
            <anchor moveWithCells="1" sizeWithCells="1">
              <from>
                <xdr:col>3330</xdr:col>
                <xdr:colOff>200025</xdr:colOff>
                <xdr:row>983029</xdr:row>
                <xdr:rowOff>95250</xdr:rowOff>
              </from>
              <to>
                <xdr:col>3336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96" r:id="rId229"/>
      </mc:Fallback>
    </mc:AlternateContent>
    <mc:AlternateContent xmlns:mc="http://schemas.openxmlformats.org/markup-compatibility/2006">
      <mc:Choice Requires="x14">
        <oleObject progId="Equation.3" shapeId="3297" r:id="rId230">
          <objectPr defaultSize="0" autoPict="0" r:id="rId7">
            <anchor moveWithCells="1" sizeWithCells="1">
              <from>
                <xdr:col>3586</xdr:col>
                <xdr:colOff>200025</xdr:colOff>
                <xdr:row>10</xdr:row>
                <xdr:rowOff>95250</xdr:rowOff>
              </from>
              <to>
                <xdr:col>3592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97" r:id="rId230"/>
      </mc:Fallback>
    </mc:AlternateContent>
    <mc:AlternateContent xmlns:mc="http://schemas.openxmlformats.org/markup-compatibility/2006">
      <mc:Choice Requires="x14">
        <oleObject progId="Equation.3" shapeId="3298" r:id="rId231">
          <objectPr defaultSize="0" autoPict="0" r:id="rId7">
            <anchor moveWithCells="1" sizeWithCells="1">
              <from>
                <xdr:col>3586</xdr:col>
                <xdr:colOff>200025</xdr:colOff>
                <xdr:row>65525</xdr:row>
                <xdr:rowOff>95250</xdr:rowOff>
              </from>
              <to>
                <xdr:col>3592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98" r:id="rId231"/>
      </mc:Fallback>
    </mc:AlternateContent>
    <mc:AlternateContent xmlns:mc="http://schemas.openxmlformats.org/markup-compatibility/2006">
      <mc:Choice Requires="x14">
        <oleObject progId="Equation.3" shapeId="3299" r:id="rId232">
          <objectPr defaultSize="0" autoPict="0" r:id="rId7">
            <anchor moveWithCells="1" sizeWithCells="1">
              <from>
                <xdr:col>3586</xdr:col>
                <xdr:colOff>200025</xdr:colOff>
                <xdr:row>131061</xdr:row>
                <xdr:rowOff>95250</xdr:rowOff>
              </from>
              <to>
                <xdr:col>3592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99" r:id="rId232"/>
      </mc:Fallback>
    </mc:AlternateContent>
    <mc:AlternateContent xmlns:mc="http://schemas.openxmlformats.org/markup-compatibility/2006">
      <mc:Choice Requires="x14">
        <oleObject progId="Equation.3" shapeId="3300" r:id="rId233">
          <objectPr defaultSize="0" autoPict="0" r:id="rId7">
            <anchor moveWithCells="1" sizeWithCells="1">
              <from>
                <xdr:col>3586</xdr:col>
                <xdr:colOff>200025</xdr:colOff>
                <xdr:row>196597</xdr:row>
                <xdr:rowOff>95250</xdr:rowOff>
              </from>
              <to>
                <xdr:col>3592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00" r:id="rId233"/>
      </mc:Fallback>
    </mc:AlternateContent>
    <mc:AlternateContent xmlns:mc="http://schemas.openxmlformats.org/markup-compatibility/2006">
      <mc:Choice Requires="x14">
        <oleObject progId="Equation.3" shapeId="3301" r:id="rId234">
          <objectPr defaultSize="0" autoPict="0" r:id="rId7">
            <anchor moveWithCells="1" sizeWithCells="1">
              <from>
                <xdr:col>3586</xdr:col>
                <xdr:colOff>200025</xdr:colOff>
                <xdr:row>262133</xdr:row>
                <xdr:rowOff>95250</xdr:rowOff>
              </from>
              <to>
                <xdr:col>3592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01" r:id="rId234"/>
      </mc:Fallback>
    </mc:AlternateContent>
    <mc:AlternateContent xmlns:mc="http://schemas.openxmlformats.org/markup-compatibility/2006">
      <mc:Choice Requires="x14">
        <oleObject progId="Equation.3" shapeId="3302" r:id="rId235">
          <objectPr defaultSize="0" autoPict="0" r:id="rId7">
            <anchor moveWithCells="1" sizeWithCells="1">
              <from>
                <xdr:col>3586</xdr:col>
                <xdr:colOff>200025</xdr:colOff>
                <xdr:row>327669</xdr:row>
                <xdr:rowOff>95250</xdr:rowOff>
              </from>
              <to>
                <xdr:col>3592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02" r:id="rId235"/>
      </mc:Fallback>
    </mc:AlternateContent>
    <mc:AlternateContent xmlns:mc="http://schemas.openxmlformats.org/markup-compatibility/2006">
      <mc:Choice Requires="x14">
        <oleObject progId="Equation.3" shapeId="3303" r:id="rId236">
          <objectPr defaultSize="0" autoPict="0" r:id="rId7">
            <anchor moveWithCells="1" sizeWithCells="1">
              <from>
                <xdr:col>3586</xdr:col>
                <xdr:colOff>200025</xdr:colOff>
                <xdr:row>393205</xdr:row>
                <xdr:rowOff>95250</xdr:rowOff>
              </from>
              <to>
                <xdr:col>3592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03" r:id="rId236"/>
      </mc:Fallback>
    </mc:AlternateContent>
    <mc:AlternateContent xmlns:mc="http://schemas.openxmlformats.org/markup-compatibility/2006">
      <mc:Choice Requires="x14">
        <oleObject progId="Equation.3" shapeId="3304" r:id="rId237">
          <objectPr defaultSize="0" autoPict="0" r:id="rId7">
            <anchor moveWithCells="1" sizeWithCells="1">
              <from>
                <xdr:col>3586</xdr:col>
                <xdr:colOff>200025</xdr:colOff>
                <xdr:row>458741</xdr:row>
                <xdr:rowOff>95250</xdr:rowOff>
              </from>
              <to>
                <xdr:col>3592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04" r:id="rId237"/>
      </mc:Fallback>
    </mc:AlternateContent>
    <mc:AlternateContent xmlns:mc="http://schemas.openxmlformats.org/markup-compatibility/2006">
      <mc:Choice Requires="x14">
        <oleObject progId="Equation.3" shapeId="3305" r:id="rId238">
          <objectPr defaultSize="0" autoPict="0" r:id="rId7">
            <anchor moveWithCells="1" sizeWithCells="1">
              <from>
                <xdr:col>3586</xdr:col>
                <xdr:colOff>200025</xdr:colOff>
                <xdr:row>524277</xdr:row>
                <xdr:rowOff>95250</xdr:rowOff>
              </from>
              <to>
                <xdr:col>3592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05" r:id="rId238"/>
      </mc:Fallback>
    </mc:AlternateContent>
    <mc:AlternateContent xmlns:mc="http://schemas.openxmlformats.org/markup-compatibility/2006">
      <mc:Choice Requires="x14">
        <oleObject progId="Equation.3" shapeId="3306" r:id="rId239">
          <objectPr defaultSize="0" autoPict="0" r:id="rId7">
            <anchor moveWithCells="1" sizeWithCells="1">
              <from>
                <xdr:col>3586</xdr:col>
                <xdr:colOff>200025</xdr:colOff>
                <xdr:row>589813</xdr:row>
                <xdr:rowOff>95250</xdr:rowOff>
              </from>
              <to>
                <xdr:col>3592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06" r:id="rId239"/>
      </mc:Fallback>
    </mc:AlternateContent>
    <mc:AlternateContent xmlns:mc="http://schemas.openxmlformats.org/markup-compatibility/2006">
      <mc:Choice Requires="x14">
        <oleObject progId="Equation.3" shapeId="3307" r:id="rId240">
          <objectPr defaultSize="0" autoPict="0" r:id="rId7">
            <anchor moveWithCells="1" sizeWithCells="1">
              <from>
                <xdr:col>3586</xdr:col>
                <xdr:colOff>200025</xdr:colOff>
                <xdr:row>655349</xdr:row>
                <xdr:rowOff>95250</xdr:rowOff>
              </from>
              <to>
                <xdr:col>3592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07" r:id="rId240"/>
      </mc:Fallback>
    </mc:AlternateContent>
    <mc:AlternateContent xmlns:mc="http://schemas.openxmlformats.org/markup-compatibility/2006">
      <mc:Choice Requires="x14">
        <oleObject progId="Equation.3" shapeId="3308" r:id="rId241">
          <objectPr defaultSize="0" autoPict="0" r:id="rId7">
            <anchor moveWithCells="1" sizeWithCells="1">
              <from>
                <xdr:col>3586</xdr:col>
                <xdr:colOff>200025</xdr:colOff>
                <xdr:row>720885</xdr:row>
                <xdr:rowOff>95250</xdr:rowOff>
              </from>
              <to>
                <xdr:col>3592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08" r:id="rId241"/>
      </mc:Fallback>
    </mc:AlternateContent>
    <mc:AlternateContent xmlns:mc="http://schemas.openxmlformats.org/markup-compatibility/2006">
      <mc:Choice Requires="x14">
        <oleObject progId="Equation.3" shapeId="3309" r:id="rId242">
          <objectPr defaultSize="0" autoPict="0" r:id="rId7">
            <anchor moveWithCells="1" sizeWithCells="1">
              <from>
                <xdr:col>3586</xdr:col>
                <xdr:colOff>200025</xdr:colOff>
                <xdr:row>786421</xdr:row>
                <xdr:rowOff>95250</xdr:rowOff>
              </from>
              <to>
                <xdr:col>3592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09" r:id="rId242"/>
      </mc:Fallback>
    </mc:AlternateContent>
    <mc:AlternateContent xmlns:mc="http://schemas.openxmlformats.org/markup-compatibility/2006">
      <mc:Choice Requires="x14">
        <oleObject progId="Equation.3" shapeId="3310" r:id="rId243">
          <objectPr defaultSize="0" autoPict="0" r:id="rId7">
            <anchor moveWithCells="1" sizeWithCells="1">
              <from>
                <xdr:col>3586</xdr:col>
                <xdr:colOff>200025</xdr:colOff>
                <xdr:row>851957</xdr:row>
                <xdr:rowOff>95250</xdr:rowOff>
              </from>
              <to>
                <xdr:col>3592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10" r:id="rId243"/>
      </mc:Fallback>
    </mc:AlternateContent>
    <mc:AlternateContent xmlns:mc="http://schemas.openxmlformats.org/markup-compatibility/2006">
      <mc:Choice Requires="x14">
        <oleObject progId="Equation.3" shapeId="3311" r:id="rId244">
          <objectPr defaultSize="0" autoPict="0" r:id="rId7">
            <anchor moveWithCells="1" sizeWithCells="1">
              <from>
                <xdr:col>3586</xdr:col>
                <xdr:colOff>200025</xdr:colOff>
                <xdr:row>917493</xdr:row>
                <xdr:rowOff>95250</xdr:rowOff>
              </from>
              <to>
                <xdr:col>3592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11" r:id="rId244"/>
      </mc:Fallback>
    </mc:AlternateContent>
    <mc:AlternateContent xmlns:mc="http://schemas.openxmlformats.org/markup-compatibility/2006">
      <mc:Choice Requires="x14">
        <oleObject progId="Equation.3" shapeId="3312" r:id="rId245">
          <objectPr defaultSize="0" autoPict="0" r:id="rId7">
            <anchor moveWithCells="1" sizeWithCells="1">
              <from>
                <xdr:col>3586</xdr:col>
                <xdr:colOff>200025</xdr:colOff>
                <xdr:row>983029</xdr:row>
                <xdr:rowOff>95250</xdr:rowOff>
              </from>
              <to>
                <xdr:col>3592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12" r:id="rId245"/>
      </mc:Fallback>
    </mc:AlternateContent>
    <mc:AlternateContent xmlns:mc="http://schemas.openxmlformats.org/markup-compatibility/2006">
      <mc:Choice Requires="x14">
        <oleObject progId="Equation.3" shapeId="3313" r:id="rId246">
          <objectPr defaultSize="0" autoPict="0" r:id="rId7">
            <anchor moveWithCells="1" sizeWithCells="1">
              <from>
                <xdr:col>3842</xdr:col>
                <xdr:colOff>200025</xdr:colOff>
                <xdr:row>10</xdr:row>
                <xdr:rowOff>95250</xdr:rowOff>
              </from>
              <to>
                <xdr:col>3848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13" r:id="rId246"/>
      </mc:Fallback>
    </mc:AlternateContent>
    <mc:AlternateContent xmlns:mc="http://schemas.openxmlformats.org/markup-compatibility/2006">
      <mc:Choice Requires="x14">
        <oleObject progId="Equation.3" shapeId="3314" r:id="rId247">
          <objectPr defaultSize="0" autoPict="0" r:id="rId7">
            <anchor moveWithCells="1" sizeWithCells="1">
              <from>
                <xdr:col>3842</xdr:col>
                <xdr:colOff>200025</xdr:colOff>
                <xdr:row>65525</xdr:row>
                <xdr:rowOff>95250</xdr:rowOff>
              </from>
              <to>
                <xdr:col>3848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14" r:id="rId247"/>
      </mc:Fallback>
    </mc:AlternateContent>
    <mc:AlternateContent xmlns:mc="http://schemas.openxmlformats.org/markup-compatibility/2006">
      <mc:Choice Requires="x14">
        <oleObject progId="Equation.3" shapeId="3315" r:id="rId248">
          <objectPr defaultSize="0" autoPict="0" r:id="rId7">
            <anchor moveWithCells="1" sizeWithCells="1">
              <from>
                <xdr:col>3842</xdr:col>
                <xdr:colOff>200025</xdr:colOff>
                <xdr:row>131061</xdr:row>
                <xdr:rowOff>95250</xdr:rowOff>
              </from>
              <to>
                <xdr:col>3848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15" r:id="rId248"/>
      </mc:Fallback>
    </mc:AlternateContent>
    <mc:AlternateContent xmlns:mc="http://schemas.openxmlformats.org/markup-compatibility/2006">
      <mc:Choice Requires="x14">
        <oleObject progId="Equation.3" shapeId="3316" r:id="rId249">
          <objectPr defaultSize="0" autoPict="0" r:id="rId7">
            <anchor moveWithCells="1" sizeWithCells="1">
              <from>
                <xdr:col>3842</xdr:col>
                <xdr:colOff>200025</xdr:colOff>
                <xdr:row>196597</xdr:row>
                <xdr:rowOff>95250</xdr:rowOff>
              </from>
              <to>
                <xdr:col>3848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16" r:id="rId249"/>
      </mc:Fallback>
    </mc:AlternateContent>
    <mc:AlternateContent xmlns:mc="http://schemas.openxmlformats.org/markup-compatibility/2006">
      <mc:Choice Requires="x14">
        <oleObject progId="Equation.3" shapeId="3317" r:id="rId250">
          <objectPr defaultSize="0" autoPict="0" r:id="rId7">
            <anchor moveWithCells="1" sizeWithCells="1">
              <from>
                <xdr:col>3842</xdr:col>
                <xdr:colOff>200025</xdr:colOff>
                <xdr:row>262133</xdr:row>
                <xdr:rowOff>95250</xdr:rowOff>
              </from>
              <to>
                <xdr:col>3848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17" r:id="rId250"/>
      </mc:Fallback>
    </mc:AlternateContent>
    <mc:AlternateContent xmlns:mc="http://schemas.openxmlformats.org/markup-compatibility/2006">
      <mc:Choice Requires="x14">
        <oleObject progId="Equation.3" shapeId="3318" r:id="rId251">
          <objectPr defaultSize="0" autoPict="0" r:id="rId7">
            <anchor moveWithCells="1" sizeWithCells="1">
              <from>
                <xdr:col>3842</xdr:col>
                <xdr:colOff>200025</xdr:colOff>
                <xdr:row>327669</xdr:row>
                <xdr:rowOff>95250</xdr:rowOff>
              </from>
              <to>
                <xdr:col>3848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18" r:id="rId251"/>
      </mc:Fallback>
    </mc:AlternateContent>
    <mc:AlternateContent xmlns:mc="http://schemas.openxmlformats.org/markup-compatibility/2006">
      <mc:Choice Requires="x14">
        <oleObject progId="Equation.3" shapeId="3319" r:id="rId252">
          <objectPr defaultSize="0" autoPict="0" r:id="rId7">
            <anchor moveWithCells="1" sizeWithCells="1">
              <from>
                <xdr:col>3842</xdr:col>
                <xdr:colOff>200025</xdr:colOff>
                <xdr:row>393205</xdr:row>
                <xdr:rowOff>95250</xdr:rowOff>
              </from>
              <to>
                <xdr:col>3848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19" r:id="rId252"/>
      </mc:Fallback>
    </mc:AlternateContent>
    <mc:AlternateContent xmlns:mc="http://schemas.openxmlformats.org/markup-compatibility/2006">
      <mc:Choice Requires="x14">
        <oleObject progId="Equation.3" shapeId="3320" r:id="rId253">
          <objectPr defaultSize="0" autoPict="0" r:id="rId7">
            <anchor moveWithCells="1" sizeWithCells="1">
              <from>
                <xdr:col>3842</xdr:col>
                <xdr:colOff>200025</xdr:colOff>
                <xdr:row>458741</xdr:row>
                <xdr:rowOff>95250</xdr:rowOff>
              </from>
              <to>
                <xdr:col>3848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20" r:id="rId253"/>
      </mc:Fallback>
    </mc:AlternateContent>
    <mc:AlternateContent xmlns:mc="http://schemas.openxmlformats.org/markup-compatibility/2006">
      <mc:Choice Requires="x14">
        <oleObject progId="Equation.3" shapeId="3321" r:id="rId254">
          <objectPr defaultSize="0" autoPict="0" r:id="rId7">
            <anchor moveWithCells="1" sizeWithCells="1">
              <from>
                <xdr:col>3842</xdr:col>
                <xdr:colOff>200025</xdr:colOff>
                <xdr:row>524277</xdr:row>
                <xdr:rowOff>95250</xdr:rowOff>
              </from>
              <to>
                <xdr:col>3848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21" r:id="rId254"/>
      </mc:Fallback>
    </mc:AlternateContent>
    <mc:AlternateContent xmlns:mc="http://schemas.openxmlformats.org/markup-compatibility/2006">
      <mc:Choice Requires="x14">
        <oleObject progId="Equation.3" shapeId="3322" r:id="rId255">
          <objectPr defaultSize="0" autoPict="0" r:id="rId7">
            <anchor moveWithCells="1" sizeWithCells="1">
              <from>
                <xdr:col>3842</xdr:col>
                <xdr:colOff>200025</xdr:colOff>
                <xdr:row>589813</xdr:row>
                <xdr:rowOff>95250</xdr:rowOff>
              </from>
              <to>
                <xdr:col>3848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22" r:id="rId255"/>
      </mc:Fallback>
    </mc:AlternateContent>
    <mc:AlternateContent xmlns:mc="http://schemas.openxmlformats.org/markup-compatibility/2006">
      <mc:Choice Requires="x14">
        <oleObject progId="Equation.3" shapeId="3323" r:id="rId256">
          <objectPr defaultSize="0" autoPict="0" r:id="rId7">
            <anchor moveWithCells="1" sizeWithCells="1">
              <from>
                <xdr:col>3842</xdr:col>
                <xdr:colOff>200025</xdr:colOff>
                <xdr:row>655349</xdr:row>
                <xdr:rowOff>95250</xdr:rowOff>
              </from>
              <to>
                <xdr:col>3848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23" r:id="rId256"/>
      </mc:Fallback>
    </mc:AlternateContent>
    <mc:AlternateContent xmlns:mc="http://schemas.openxmlformats.org/markup-compatibility/2006">
      <mc:Choice Requires="x14">
        <oleObject progId="Equation.3" shapeId="3324" r:id="rId257">
          <objectPr defaultSize="0" autoPict="0" r:id="rId7">
            <anchor moveWithCells="1" sizeWithCells="1">
              <from>
                <xdr:col>3842</xdr:col>
                <xdr:colOff>200025</xdr:colOff>
                <xdr:row>720885</xdr:row>
                <xdr:rowOff>95250</xdr:rowOff>
              </from>
              <to>
                <xdr:col>3848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24" r:id="rId257"/>
      </mc:Fallback>
    </mc:AlternateContent>
    <mc:AlternateContent xmlns:mc="http://schemas.openxmlformats.org/markup-compatibility/2006">
      <mc:Choice Requires="x14">
        <oleObject progId="Equation.3" shapeId="3325" r:id="rId258">
          <objectPr defaultSize="0" autoPict="0" r:id="rId7">
            <anchor moveWithCells="1" sizeWithCells="1">
              <from>
                <xdr:col>3842</xdr:col>
                <xdr:colOff>200025</xdr:colOff>
                <xdr:row>786421</xdr:row>
                <xdr:rowOff>95250</xdr:rowOff>
              </from>
              <to>
                <xdr:col>3848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25" r:id="rId258"/>
      </mc:Fallback>
    </mc:AlternateContent>
    <mc:AlternateContent xmlns:mc="http://schemas.openxmlformats.org/markup-compatibility/2006">
      <mc:Choice Requires="x14">
        <oleObject progId="Equation.3" shapeId="3326" r:id="rId259">
          <objectPr defaultSize="0" autoPict="0" r:id="rId7">
            <anchor moveWithCells="1" sizeWithCells="1">
              <from>
                <xdr:col>3842</xdr:col>
                <xdr:colOff>200025</xdr:colOff>
                <xdr:row>851957</xdr:row>
                <xdr:rowOff>95250</xdr:rowOff>
              </from>
              <to>
                <xdr:col>3848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26" r:id="rId259"/>
      </mc:Fallback>
    </mc:AlternateContent>
    <mc:AlternateContent xmlns:mc="http://schemas.openxmlformats.org/markup-compatibility/2006">
      <mc:Choice Requires="x14">
        <oleObject progId="Equation.3" shapeId="3327" r:id="rId260">
          <objectPr defaultSize="0" autoPict="0" r:id="rId7">
            <anchor moveWithCells="1" sizeWithCells="1">
              <from>
                <xdr:col>3842</xdr:col>
                <xdr:colOff>200025</xdr:colOff>
                <xdr:row>917493</xdr:row>
                <xdr:rowOff>95250</xdr:rowOff>
              </from>
              <to>
                <xdr:col>3848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27" r:id="rId260"/>
      </mc:Fallback>
    </mc:AlternateContent>
    <mc:AlternateContent xmlns:mc="http://schemas.openxmlformats.org/markup-compatibility/2006">
      <mc:Choice Requires="x14">
        <oleObject progId="Equation.3" shapeId="3328" r:id="rId261">
          <objectPr defaultSize="0" autoPict="0" r:id="rId7">
            <anchor moveWithCells="1" sizeWithCells="1">
              <from>
                <xdr:col>3842</xdr:col>
                <xdr:colOff>200025</xdr:colOff>
                <xdr:row>983029</xdr:row>
                <xdr:rowOff>95250</xdr:rowOff>
              </from>
              <to>
                <xdr:col>3848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28" r:id="rId261"/>
      </mc:Fallback>
    </mc:AlternateContent>
    <mc:AlternateContent xmlns:mc="http://schemas.openxmlformats.org/markup-compatibility/2006">
      <mc:Choice Requires="x14">
        <oleObject progId="Equation.3" shapeId="3329" r:id="rId262">
          <objectPr defaultSize="0" autoPict="0" r:id="rId7">
            <anchor moveWithCells="1" sizeWithCells="1">
              <from>
                <xdr:col>4098</xdr:col>
                <xdr:colOff>200025</xdr:colOff>
                <xdr:row>10</xdr:row>
                <xdr:rowOff>95250</xdr:rowOff>
              </from>
              <to>
                <xdr:col>4104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29" r:id="rId262"/>
      </mc:Fallback>
    </mc:AlternateContent>
    <mc:AlternateContent xmlns:mc="http://schemas.openxmlformats.org/markup-compatibility/2006">
      <mc:Choice Requires="x14">
        <oleObject progId="Equation.3" shapeId="3330" r:id="rId263">
          <objectPr defaultSize="0" autoPict="0" r:id="rId7">
            <anchor moveWithCells="1" sizeWithCells="1">
              <from>
                <xdr:col>4098</xdr:col>
                <xdr:colOff>200025</xdr:colOff>
                <xdr:row>65525</xdr:row>
                <xdr:rowOff>95250</xdr:rowOff>
              </from>
              <to>
                <xdr:col>4104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30" r:id="rId263"/>
      </mc:Fallback>
    </mc:AlternateContent>
    <mc:AlternateContent xmlns:mc="http://schemas.openxmlformats.org/markup-compatibility/2006">
      <mc:Choice Requires="x14">
        <oleObject progId="Equation.3" shapeId="3331" r:id="rId264">
          <objectPr defaultSize="0" autoPict="0" r:id="rId7">
            <anchor moveWithCells="1" sizeWithCells="1">
              <from>
                <xdr:col>4098</xdr:col>
                <xdr:colOff>200025</xdr:colOff>
                <xdr:row>131061</xdr:row>
                <xdr:rowOff>95250</xdr:rowOff>
              </from>
              <to>
                <xdr:col>4104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31" r:id="rId264"/>
      </mc:Fallback>
    </mc:AlternateContent>
    <mc:AlternateContent xmlns:mc="http://schemas.openxmlformats.org/markup-compatibility/2006">
      <mc:Choice Requires="x14">
        <oleObject progId="Equation.3" shapeId="3332" r:id="rId265">
          <objectPr defaultSize="0" autoPict="0" r:id="rId7">
            <anchor moveWithCells="1" sizeWithCells="1">
              <from>
                <xdr:col>4098</xdr:col>
                <xdr:colOff>200025</xdr:colOff>
                <xdr:row>196597</xdr:row>
                <xdr:rowOff>95250</xdr:rowOff>
              </from>
              <to>
                <xdr:col>4104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32" r:id="rId265"/>
      </mc:Fallback>
    </mc:AlternateContent>
    <mc:AlternateContent xmlns:mc="http://schemas.openxmlformats.org/markup-compatibility/2006">
      <mc:Choice Requires="x14">
        <oleObject progId="Equation.3" shapeId="3333" r:id="rId266">
          <objectPr defaultSize="0" autoPict="0" r:id="rId7">
            <anchor moveWithCells="1" sizeWithCells="1">
              <from>
                <xdr:col>4098</xdr:col>
                <xdr:colOff>200025</xdr:colOff>
                <xdr:row>262133</xdr:row>
                <xdr:rowOff>95250</xdr:rowOff>
              </from>
              <to>
                <xdr:col>4104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33" r:id="rId266"/>
      </mc:Fallback>
    </mc:AlternateContent>
    <mc:AlternateContent xmlns:mc="http://schemas.openxmlformats.org/markup-compatibility/2006">
      <mc:Choice Requires="x14">
        <oleObject progId="Equation.3" shapeId="3334" r:id="rId267">
          <objectPr defaultSize="0" autoPict="0" r:id="rId7">
            <anchor moveWithCells="1" sizeWithCells="1">
              <from>
                <xdr:col>4098</xdr:col>
                <xdr:colOff>200025</xdr:colOff>
                <xdr:row>327669</xdr:row>
                <xdr:rowOff>95250</xdr:rowOff>
              </from>
              <to>
                <xdr:col>4104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34" r:id="rId267"/>
      </mc:Fallback>
    </mc:AlternateContent>
    <mc:AlternateContent xmlns:mc="http://schemas.openxmlformats.org/markup-compatibility/2006">
      <mc:Choice Requires="x14">
        <oleObject progId="Equation.3" shapeId="3335" r:id="rId268">
          <objectPr defaultSize="0" autoPict="0" r:id="rId7">
            <anchor moveWithCells="1" sizeWithCells="1">
              <from>
                <xdr:col>4098</xdr:col>
                <xdr:colOff>200025</xdr:colOff>
                <xdr:row>393205</xdr:row>
                <xdr:rowOff>95250</xdr:rowOff>
              </from>
              <to>
                <xdr:col>4104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35" r:id="rId268"/>
      </mc:Fallback>
    </mc:AlternateContent>
    <mc:AlternateContent xmlns:mc="http://schemas.openxmlformats.org/markup-compatibility/2006">
      <mc:Choice Requires="x14">
        <oleObject progId="Equation.3" shapeId="3336" r:id="rId269">
          <objectPr defaultSize="0" autoPict="0" r:id="rId7">
            <anchor moveWithCells="1" sizeWithCells="1">
              <from>
                <xdr:col>4098</xdr:col>
                <xdr:colOff>200025</xdr:colOff>
                <xdr:row>458741</xdr:row>
                <xdr:rowOff>95250</xdr:rowOff>
              </from>
              <to>
                <xdr:col>4104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36" r:id="rId269"/>
      </mc:Fallback>
    </mc:AlternateContent>
    <mc:AlternateContent xmlns:mc="http://schemas.openxmlformats.org/markup-compatibility/2006">
      <mc:Choice Requires="x14">
        <oleObject progId="Equation.3" shapeId="3337" r:id="rId270">
          <objectPr defaultSize="0" autoPict="0" r:id="rId7">
            <anchor moveWithCells="1" sizeWithCells="1">
              <from>
                <xdr:col>4098</xdr:col>
                <xdr:colOff>200025</xdr:colOff>
                <xdr:row>524277</xdr:row>
                <xdr:rowOff>95250</xdr:rowOff>
              </from>
              <to>
                <xdr:col>4104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37" r:id="rId270"/>
      </mc:Fallback>
    </mc:AlternateContent>
    <mc:AlternateContent xmlns:mc="http://schemas.openxmlformats.org/markup-compatibility/2006">
      <mc:Choice Requires="x14">
        <oleObject progId="Equation.3" shapeId="3338" r:id="rId271">
          <objectPr defaultSize="0" autoPict="0" r:id="rId7">
            <anchor moveWithCells="1" sizeWithCells="1">
              <from>
                <xdr:col>4098</xdr:col>
                <xdr:colOff>200025</xdr:colOff>
                <xdr:row>589813</xdr:row>
                <xdr:rowOff>95250</xdr:rowOff>
              </from>
              <to>
                <xdr:col>4104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38" r:id="rId271"/>
      </mc:Fallback>
    </mc:AlternateContent>
    <mc:AlternateContent xmlns:mc="http://schemas.openxmlformats.org/markup-compatibility/2006">
      <mc:Choice Requires="x14">
        <oleObject progId="Equation.3" shapeId="3339" r:id="rId272">
          <objectPr defaultSize="0" autoPict="0" r:id="rId7">
            <anchor moveWithCells="1" sizeWithCells="1">
              <from>
                <xdr:col>4098</xdr:col>
                <xdr:colOff>200025</xdr:colOff>
                <xdr:row>655349</xdr:row>
                <xdr:rowOff>95250</xdr:rowOff>
              </from>
              <to>
                <xdr:col>4104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39" r:id="rId272"/>
      </mc:Fallback>
    </mc:AlternateContent>
    <mc:AlternateContent xmlns:mc="http://schemas.openxmlformats.org/markup-compatibility/2006">
      <mc:Choice Requires="x14">
        <oleObject progId="Equation.3" shapeId="3340" r:id="rId273">
          <objectPr defaultSize="0" autoPict="0" r:id="rId7">
            <anchor moveWithCells="1" sizeWithCells="1">
              <from>
                <xdr:col>4098</xdr:col>
                <xdr:colOff>200025</xdr:colOff>
                <xdr:row>720885</xdr:row>
                <xdr:rowOff>95250</xdr:rowOff>
              </from>
              <to>
                <xdr:col>4104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40" r:id="rId273"/>
      </mc:Fallback>
    </mc:AlternateContent>
    <mc:AlternateContent xmlns:mc="http://schemas.openxmlformats.org/markup-compatibility/2006">
      <mc:Choice Requires="x14">
        <oleObject progId="Equation.3" shapeId="3341" r:id="rId274">
          <objectPr defaultSize="0" autoPict="0" r:id="rId7">
            <anchor moveWithCells="1" sizeWithCells="1">
              <from>
                <xdr:col>4098</xdr:col>
                <xdr:colOff>200025</xdr:colOff>
                <xdr:row>786421</xdr:row>
                <xdr:rowOff>95250</xdr:rowOff>
              </from>
              <to>
                <xdr:col>4104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41" r:id="rId274"/>
      </mc:Fallback>
    </mc:AlternateContent>
    <mc:AlternateContent xmlns:mc="http://schemas.openxmlformats.org/markup-compatibility/2006">
      <mc:Choice Requires="x14">
        <oleObject progId="Equation.3" shapeId="3342" r:id="rId275">
          <objectPr defaultSize="0" autoPict="0" r:id="rId7">
            <anchor moveWithCells="1" sizeWithCells="1">
              <from>
                <xdr:col>4098</xdr:col>
                <xdr:colOff>200025</xdr:colOff>
                <xdr:row>851957</xdr:row>
                <xdr:rowOff>95250</xdr:rowOff>
              </from>
              <to>
                <xdr:col>4104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42" r:id="rId275"/>
      </mc:Fallback>
    </mc:AlternateContent>
    <mc:AlternateContent xmlns:mc="http://schemas.openxmlformats.org/markup-compatibility/2006">
      <mc:Choice Requires="x14">
        <oleObject progId="Equation.3" shapeId="3343" r:id="rId276">
          <objectPr defaultSize="0" autoPict="0" r:id="rId7">
            <anchor moveWithCells="1" sizeWithCells="1">
              <from>
                <xdr:col>4098</xdr:col>
                <xdr:colOff>200025</xdr:colOff>
                <xdr:row>917493</xdr:row>
                <xdr:rowOff>95250</xdr:rowOff>
              </from>
              <to>
                <xdr:col>4104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43" r:id="rId276"/>
      </mc:Fallback>
    </mc:AlternateContent>
    <mc:AlternateContent xmlns:mc="http://schemas.openxmlformats.org/markup-compatibility/2006">
      <mc:Choice Requires="x14">
        <oleObject progId="Equation.3" shapeId="3344" r:id="rId277">
          <objectPr defaultSize="0" autoPict="0" r:id="rId7">
            <anchor moveWithCells="1" sizeWithCells="1">
              <from>
                <xdr:col>4098</xdr:col>
                <xdr:colOff>200025</xdr:colOff>
                <xdr:row>983029</xdr:row>
                <xdr:rowOff>95250</xdr:rowOff>
              </from>
              <to>
                <xdr:col>4104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44" r:id="rId277"/>
      </mc:Fallback>
    </mc:AlternateContent>
    <mc:AlternateContent xmlns:mc="http://schemas.openxmlformats.org/markup-compatibility/2006">
      <mc:Choice Requires="x14">
        <oleObject progId="Equation.3" shapeId="3345" r:id="rId278">
          <objectPr defaultSize="0" autoPict="0" r:id="rId7">
            <anchor moveWithCells="1" sizeWithCells="1">
              <from>
                <xdr:col>4354</xdr:col>
                <xdr:colOff>200025</xdr:colOff>
                <xdr:row>10</xdr:row>
                <xdr:rowOff>95250</xdr:rowOff>
              </from>
              <to>
                <xdr:col>4360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45" r:id="rId278"/>
      </mc:Fallback>
    </mc:AlternateContent>
    <mc:AlternateContent xmlns:mc="http://schemas.openxmlformats.org/markup-compatibility/2006">
      <mc:Choice Requires="x14">
        <oleObject progId="Equation.3" shapeId="3346" r:id="rId279">
          <objectPr defaultSize="0" autoPict="0" r:id="rId7">
            <anchor moveWithCells="1" sizeWithCells="1">
              <from>
                <xdr:col>4354</xdr:col>
                <xdr:colOff>200025</xdr:colOff>
                <xdr:row>65525</xdr:row>
                <xdr:rowOff>95250</xdr:rowOff>
              </from>
              <to>
                <xdr:col>4360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46" r:id="rId279"/>
      </mc:Fallback>
    </mc:AlternateContent>
    <mc:AlternateContent xmlns:mc="http://schemas.openxmlformats.org/markup-compatibility/2006">
      <mc:Choice Requires="x14">
        <oleObject progId="Equation.3" shapeId="3347" r:id="rId280">
          <objectPr defaultSize="0" autoPict="0" r:id="rId7">
            <anchor moveWithCells="1" sizeWithCells="1">
              <from>
                <xdr:col>4354</xdr:col>
                <xdr:colOff>200025</xdr:colOff>
                <xdr:row>131061</xdr:row>
                <xdr:rowOff>95250</xdr:rowOff>
              </from>
              <to>
                <xdr:col>4360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47" r:id="rId280"/>
      </mc:Fallback>
    </mc:AlternateContent>
    <mc:AlternateContent xmlns:mc="http://schemas.openxmlformats.org/markup-compatibility/2006">
      <mc:Choice Requires="x14">
        <oleObject progId="Equation.3" shapeId="3348" r:id="rId281">
          <objectPr defaultSize="0" autoPict="0" r:id="rId7">
            <anchor moveWithCells="1" sizeWithCells="1">
              <from>
                <xdr:col>4354</xdr:col>
                <xdr:colOff>200025</xdr:colOff>
                <xdr:row>196597</xdr:row>
                <xdr:rowOff>95250</xdr:rowOff>
              </from>
              <to>
                <xdr:col>4360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48" r:id="rId281"/>
      </mc:Fallback>
    </mc:AlternateContent>
    <mc:AlternateContent xmlns:mc="http://schemas.openxmlformats.org/markup-compatibility/2006">
      <mc:Choice Requires="x14">
        <oleObject progId="Equation.3" shapeId="3349" r:id="rId282">
          <objectPr defaultSize="0" autoPict="0" r:id="rId7">
            <anchor moveWithCells="1" sizeWithCells="1">
              <from>
                <xdr:col>4354</xdr:col>
                <xdr:colOff>200025</xdr:colOff>
                <xdr:row>262133</xdr:row>
                <xdr:rowOff>95250</xdr:rowOff>
              </from>
              <to>
                <xdr:col>4360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49" r:id="rId282"/>
      </mc:Fallback>
    </mc:AlternateContent>
    <mc:AlternateContent xmlns:mc="http://schemas.openxmlformats.org/markup-compatibility/2006">
      <mc:Choice Requires="x14">
        <oleObject progId="Equation.3" shapeId="3350" r:id="rId283">
          <objectPr defaultSize="0" autoPict="0" r:id="rId7">
            <anchor moveWithCells="1" sizeWithCells="1">
              <from>
                <xdr:col>4354</xdr:col>
                <xdr:colOff>200025</xdr:colOff>
                <xdr:row>327669</xdr:row>
                <xdr:rowOff>95250</xdr:rowOff>
              </from>
              <to>
                <xdr:col>4360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50" r:id="rId283"/>
      </mc:Fallback>
    </mc:AlternateContent>
    <mc:AlternateContent xmlns:mc="http://schemas.openxmlformats.org/markup-compatibility/2006">
      <mc:Choice Requires="x14">
        <oleObject progId="Equation.3" shapeId="3351" r:id="rId284">
          <objectPr defaultSize="0" autoPict="0" r:id="rId7">
            <anchor moveWithCells="1" sizeWithCells="1">
              <from>
                <xdr:col>4354</xdr:col>
                <xdr:colOff>200025</xdr:colOff>
                <xdr:row>393205</xdr:row>
                <xdr:rowOff>95250</xdr:rowOff>
              </from>
              <to>
                <xdr:col>4360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51" r:id="rId284"/>
      </mc:Fallback>
    </mc:AlternateContent>
    <mc:AlternateContent xmlns:mc="http://schemas.openxmlformats.org/markup-compatibility/2006">
      <mc:Choice Requires="x14">
        <oleObject progId="Equation.3" shapeId="3352" r:id="rId285">
          <objectPr defaultSize="0" autoPict="0" r:id="rId7">
            <anchor moveWithCells="1" sizeWithCells="1">
              <from>
                <xdr:col>4354</xdr:col>
                <xdr:colOff>200025</xdr:colOff>
                <xdr:row>458741</xdr:row>
                <xdr:rowOff>95250</xdr:rowOff>
              </from>
              <to>
                <xdr:col>4360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52" r:id="rId285"/>
      </mc:Fallback>
    </mc:AlternateContent>
    <mc:AlternateContent xmlns:mc="http://schemas.openxmlformats.org/markup-compatibility/2006">
      <mc:Choice Requires="x14">
        <oleObject progId="Equation.3" shapeId="3353" r:id="rId286">
          <objectPr defaultSize="0" autoPict="0" r:id="rId7">
            <anchor moveWithCells="1" sizeWithCells="1">
              <from>
                <xdr:col>4354</xdr:col>
                <xdr:colOff>200025</xdr:colOff>
                <xdr:row>524277</xdr:row>
                <xdr:rowOff>95250</xdr:rowOff>
              </from>
              <to>
                <xdr:col>4360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53" r:id="rId286"/>
      </mc:Fallback>
    </mc:AlternateContent>
    <mc:AlternateContent xmlns:mc="http://schemas.openxmlformats.org/markup-compatibility/2006">
      <mc:Choice Requires="x14">
        <oleObject progId="Equation.3" shapeId="3354" r:id="rId287">
          <objectPr defaultSize="0" autoPict="0" r:id="rId7">
            <anchor moveWithCells="1" sizeWithCells="1">
              <from>
                <xdr:col>4354</xdr:col>
                <xdr:colOff>200025</xdr:colOff>
                <xdr:row>589813</xdr:row>
                <xdr:rowOff>95250</xdr:rowOff>
              </from>
              <to>
                <xdr:col>4360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54" r:id="rId287"/>
      </mc:Fallback>
    </mc:AlternateContent>
    <mc:AlternateContent xmlns:mc="http://schemas.openxmlformats.org/markup-compatibility/2006">
      <mc:Choice Requires="x14">
        <oleObject progId="Equation.3" shapeId="3355" r:id="rId288">
          <objectPr defaultSize="0" autoPict="0" r:id="rId7">
            <anchor moveWithCells="1" sizeWithCells="1">
              <from>
                <xdr:col>4354</xdr:col>
                <xdr:colOff>200025</xdr:colOff>
                <xdr:row>655349</xdr:row>
                <xdr:rowOff>95250</xdr:rowOff>
              </from>
              <to>
                <xdr:col>4360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55" r:id="rId288"/>
      </mc:Fallback>
    </mc:AlternateContent>
    <mc:AlternateContent xmlns:mc="http://schemas.openxmlformats.org/markup-compatibility/2006">
      <mc:Choice Requires="x14">
        <oleObject progId="Equation.3" shapeId="3356" r:id="rId289">
          <objectPr defaultSize="0" autoPict="0" r:id="rId7">
            <anchor moveWithCells="1" sizeWithCells="1">
              <from>
                <xdr:col>4354</xdr:col>
                <xdr:colOff>200025</xdr:colOff>
                <xdr:row>720885</xdr:row>
                <xdr:rowOff>95250</xdr:rowOff>
              </from>
              <to>
                <xdr:col>4360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56" r:id="rId289"/>
      </mc:Fallback>
    </mc:AlternateContent>
    <mc:AlternateContent xmlns:mc="http://schemas.openxmlformats.org/markup-compatibility/2006">
      <mc:Choice Requires="x14">
        <oleObject progId="Equation.3" shapeId="3357" r:id="rId290">
          <objectPr defaultSize="0" autoPict="0" r:id="rId7">
            <anchor moveWithCells="1" sizeWithCells="1">
              <from>
                <xdr:col>4354</xdr:col>
                <xdr:colOff>200025</xdr:colOff>
                <xdr:row>786421</xdr:row>
                <xdr:rowOff>95250</xdr:rowOff>
              </from>
              <to>
                <xdr:col>4360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57" r:id="rId290"/>
      </mc:Fallback>
    </mc:AlternateContent>
    <mc:AlternateContent xmlns:mc="http://schemas.openxmlformats.org/markup-compatibility/2006">
      <mc:Choice Requires="x14">
        <oleObject progId="Equation.3" shapeId="3358" r:id="rId291">
          <objectPr defaultSize="0" autoPict="0" r:id="rId7">
            <anchor moveWithCells="1" sizeWithCells="1">
              <from>
                <xdr:col>4354</xdr:col>
                <xdr:colOff>200025</xdr:colOff>
                <xdr:row>851957</xdr:row>
                <xdr:rowOff>95250</xdr:rowOff>
              </from>
              <to>
                <xdr:col>4360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58" r:id="rId291"/>
      </mc:Fallback>
    </mc:AlternateContent>
    <mc:AlternateContent xmlns:mc="http://schemas.openxmlformats.org/markup-compatibility/2006">
      <mc:Choice Requires="x14">
        <oleObject progId="Equation.3" shapeId="3359" r:id="rId292">
          <objectPr defaultSize="0" autoPict="0" r:id="rId7">
            <anchor moveWithCells="1" sizeWithCells="1">
              <from>
                <xdr:col>4354</xdr:col>
                <xdr:colOff>200025</xdr:colOff>
                <xdr:row>917493</xdr:row>
                <xdr:rowOff>95250</xdr:rowOff>
              </from>
              <to>
                <xdr:col>4360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59" r:id="rId292"/>
      </mc:Fallback>
    </mc:AlternateContent>
    <mc:AlternateContent xmlns:mc="http://schemas.openxmlformats.org/markup-compatibility/2006">
      <mc:Choice Requires="x14">
        <oleObject progId="Equation.3" shapeId="3360" r:id="rId293">
          <objectPr defaultSize="0" autoPict="0" r:id="rId7">
            <anchor moveWithCells="1" sizeWithCells="1">
              <from>
                <xdr:col>4354</xdr:col>
                <xdr:colOff>200025</xdr:colOff>
                <xdr:row>983029</xdr:row>
                <xdr:rowOff>95250</xdr:rowOff>
              </from>
              <to>
                <xdr:col>4360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60" r:id="rId293"/>
      </mc:Fallback>
    </mc:AlternateContent>
    <mc:AlternateContent xmlns:mc="http://schemas.openxmlformats.org/markup-compatibility/2006">
      <mc:Choice Requires="x14">
        <oleObject progId="Equation.3" shapeId="3361" r:id="rId294">
          <objectPr defaultSize="0" autoPict="0" r:id="rId7">
            <anchor moveWithCells="1" sizeWithCells="1">
              <from>
                <xdr:col>4610</xdr:col>
                <xdr:colOff>200025</xdr:colOff>
                <xdr:row>10</xdr:row>
                <xdr:rowOff>95250</xdr:rowOff>
              </from>
              <to>
                <xdr:col>4616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61" r:id="rId294"/>
      </mc:Fallback>
    </mc:AlternateContent>
    <mc:AlternateContent xmlns:mc="http://schemas.openxmlformats.org/markup-compatibility/2006">
      <mc:Choice Requires="x14">
        <oleObject progId="Equation.3" shapeId="3362" r:id="rId295">
          <objectPr defaultSize="0" autoPict="0" r:id="rId7">
            <anchor moveWithCells="1" sizeWithCells="1">
              <from>
                <xdr:col>4610</xdr:col>
                <xdr:colOff>200025</xdr:colOff>
                <xdr:row>65525</xdr:row>
                <xdr:rowOff>95250</xdr:rowOff>
              </from>
              <to>
                <xdr:col>4616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62" r:id="rId295"/>
      </mc:Fallback>
    </mc:AlternateContent>
    <mc:AlternateContent xmlns:mc="http://schemas.openxmlformats.org/markup-compatibility/2006">
      <mc:Choice Requires="x14">
        <oleObject progId="Equation.3" shapeId="3363" r:id="rId296">
          <objectPr defaultSize="0" autoPict="0" r:id="rId7">
            <anchor moveWithCells="1" sizeWithCells="1">
              <from>
                <xdr:col>4610</xdr:col>
                <xdr:colOff>200025</xdr:colOff>
                <xdr:row>131061</xdr:row>
                <xdr:rowOff>95250</xdr:rowOff>
              </from>
              <to>
                <xdr:col>4616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63" r:id="rId296"/>
      </mc:Fallback>
    </mc:AlternateContent>
    <mc:AlternateContent xmlns:mc="http://schemas.openxmlformats.org/markup-compatibility/2006">
      <mc:Choice Requires="x14">
        <oleObject progId="Equation.3" shapeId="3364" r:id="rId297">
          <objectPr defaultSize="0" autoPict="0" r:id="rId7">
            <anchor moveWithCells="1" sizeWithCells="1">
              <from>
                <xdr:col>4610</xdr:col>
                <xdr:colOff>200025</xdr:colOff>
                <xdr:row>196597</xdr:row>
                <xdr:rowOff>95250</xdr:rowOff>
              </from>
              <to>
                <xdr:col>4616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64" r:id="rId297"/>
      </mc:Fallback>
    </mc:AlternateContent>
    <mc:AlternateContent xmlns:mc="http://schemas.openxmlformats.org/markup-compatibility/2006">
      <mc:Choice Requires="x14">
        <oleObject progId="Equation.3" shapeId="3365" r:id="rId298">
          <objectPr defaultSize="0" autoPict="0" r:id="rId7">
            <anchor moveWithCells="1" sizeWithCells="1">
              <from>
                <xdr:col>4610</xdr:col>
                <xdr:colOff>200025</xdr:colOff>
                <xdr:row>262133</xdr:row>
                <xdr:rowOff>95250</xdr:rowOff>
              </from>
              <to>
                <xdr:col>4616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65" r:id="rId298"/>
      </mc:Fallback>
    </mc:AlternateContent>
    <mc:AlternateContent xmlns:mc="http://schemas.openxmlformats.org/markup-compatibility/2006">
      <mc:Choice Requires="x14">
        <oleObject progId="Equation.3" shapeId="3366" r:id="rId299">
          <objectPr defaultSize="0" autoPict="0" r:id="rId7">
            <anchor moveWithCells="1" sizeWithCells="1">
              <from>
                <xdr:col>4610</xdr:col>
                <xdr:colOff>200025</xdr:colOff>
                <xdr:row>327669</xdr:row>
                <xdr:rowOff>95250</xdr:rowOff>
              </from>
              <to>
                <xdr:col>4616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66" r:id="rId299"/>
      </mc:Fallback>
    </mc:AlternateContent>
    <mc:AlternateContent xmlns:mc="http://schemas.openxmlformats.org/markup-compatibility/2006">
      <mc:Choice Requires="x14">
        <oleObject progId="Equation.3" shapeId="3367" r:id="rId300">
          <objectPr defaultSize="0" autoPict="0" r:id="rId7">
            <anchor moveWithCells="1" sizeWithCells="1">
              <from>
                <xdr:col>4610</xdr:col>
                <xdr:colOff>200025</xdr:colOff>
                <xdr:row>393205</xdr:row>
                <xdr:rowOff>95250</xdr:rowOff>
              </from>
              <to>
                <xdr:col>4616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67" r:id="rId300"/>
      </mc:Fallback>
    </mc:AlternateContent>
    <mc:AlternateContent xmlns:mc="http://schemas.openxmlformats.org/markup-compatibility/2006">
      <mc:Choice Requires="x14">
        <oleObject progId="Equation.3" shapeId="3368" r:id="rId301">
          <objectPr defaultSize="0" autoPict="0" r:id="rId7">
            <anchor moveWithCells="1" sizeWithCells="1">
              <from>
                <xdr:col>4610</xdr:col>
                <xdr:colOff>200025</xdr:colOff>
                <xdr:row>458741</xdr:row>
                <xdr:rowOff>95250</xdr:rowOff>
              </from>
              <to>
                <xdr:col>4616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68" r:id="rId301"/>
      </mc:Fallback>
    </mc:AlternateContent>
    <mc:AlternateContent xmlns:mc="http://schemas.openxmlformats.org/markup-compatibility/2006">
      <mc:Choice Requires="x14">
        <oleObject progId="Equation.3" shapeId="3369" r:id="rId302">
          <objectPr defaultSize="0" autoPict="0" r:id="rId7">
            <anchor moveWithCells="1" sizeWithCells="1">
              <from>
                <xdr:col>4610</xdr:col>
                <xdr:colOff>200025</xdr:colOff>
                <xdr:row>524277</xdr:row>
                <xdr:rowOff>95250</xdr:rowOff>
              </from>
              <to>
                <xdr:col>4616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69" r:id="rId302"/>
      </mc:Fallback>
    </mc:AlternateContent>
    <mc:AlternateContent xmlns:mc="http://schemas.openxmlformats.org/markup-compatibility/2006">
      <mc:Choice Requires="x14">
        <oleObject progId="Equation.3" shapeId="3370" r:id="rId303">
          <objectPr defaultSize="0" autoPict="0" r:id="rId7">
            <anchor moveWithCells="1" sizeWithCells="1">
              <from>
                <xdr:col>4610</xdr:col>
                <xdr:colOff>200025</xdr:colOff>
                <xdr:row>589813</xdr:row>
                <xdr:rowOff>95250</xdr:rowOff>
              </from>
              <to>
                <xdr:col>4616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70" r:id="rId303"/>
      </mc:Fallback>
    </mc:AlternateContent>
    <mc:AlternateContent xmlns:mc="http://schemas.openxmlformats.org/markup-compatibility/2006">
      <mc:Choice Requires="x14">
        <oleObject progId="Equation.3" shapeId="3371" r:id="rId304">
          <objectPr defaultSize="0" autoPict="0" r:id="rId7">
            <anchor moveWithCells="1" sizeWithCells="1">
              <from>
                <xdr:col>4610</xdr:col>
                <xdr:colOff>200025</xdr:colOff>
                <xdr:row>655349</xdr:row>
                <xdr:rowOff>95250</xdr:rowOff>
              </from>
              <to>
                <xdr:col>4616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71" r:id="rId304"/>
      </mc:Fallback>
    </mc:AlternateContent>
    <mc:AlternateContent xmlns:mc="http://schemas.openxmlformats.org/markup-compatibility/2006">
      <mc:Choice Requires="x14">
        <oleObject progId="Equation.3" shapeId="3372" r:id="rId305">
          <objectPr defaultSize="0" autoPict="0" r:id="rId7">
            <anchor moveWithCells="1" sizeWithCells="1">
              <from>
                <xdr:col>4610</xdr:col>
                <xdr:colOff>200025</xdr:colOff>
                <xdr:row>720885</xdr:row>
                <xdr:rowOff>95250</xdr:rowOff>
              </from>
              <to>
                <xdr:col>4616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72" r:id="rId305"/>
      </mc:Fallback>
    </mc:AlternateContent>
    <mc:AlternateContent xmlns:mc="http://schemas.openxmlformats.org/markup-compatibility/2006">
      <mc:Choice Requires="x14">
        <oleObject progId="Equation.3" shapeId="3373" r:id="rId306">
          <objectPr defaultSize="0" autoPict="0" r:id="rId7">
            <anchor moveWithCells="1" sizeWithCells="1">
              <from>
                <xdr:col>4610</xdr:col>
                <xdr:colOff>200025</xdr:colOff>
                <xdr:row>786421</xdr:row>
                <xdr:rowOff>95250</xdr:rowOff>
              </from>
              <to>
                <xdr:col>4616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73" r:id="rId306"/>
      </mc:Fallback>
    </mc:AlternateContent>
    <mc:AlternateContent xmlns:mc="http://schemas.openxmlformats.org/markup-compatibility/2006">
      <mc:Choice Requires="x14">
        <oleObject progId="Equation.3" shapeId="3374" r:id="rId307">
          <objectPr defaultSize="0" autoPict="0" r:id="rId7">
            <anchor moveWithCells="1" sizeWithCells="1">
              <from>
                <xdr:col>4610</xdr:col>
                <xdr:colOff>200025</xdr:colOff>
                <xdr:row>851957</xdr:row>
                <xdr:rowOff>95250</xdr:rowOff>
              </from>
              <to>
                <xdr:col>4616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74" r:id="rId307"/>
      </mc:Fallback>
    </mc:AlternateContent>
    <mc:AlternateContent xmlns:mc="http://schemas.openxmlformats.org/markup-compatibility/2006">
      <mc:Choice Requires="x14">
        <oleObject progId="Equation.3" shapeId="3375" r:id="rId308">
          <objectPr defaultSize="0" autoPict="0" r:id="rId7">
            <anchor moveWithCells="1" sizeWithCells="1">
              <from>
                <xdr:col>4610</xdr:col>
                <xdr:colOff>200025</xdr:colOff>
                <xdr:row>917493</xdr:row>
                <xdr:rowOff>95250</xdr:rowOff>
              </from>
              <to>
                <xdr:col>4616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75" r:id="rId308"/>
      </mc:Fallback>
    </mc:AlternateContent>
    <mc:AlternateContent xmlns:mc="http://schemas.openxmlformats.org/markup-compatibility/2006">
      <mc:Choice Requires="x14">
        <oleObject progId="Equation.3" shapeId="3376" r:id="rId309">
          <objectPr defaultSize="0" autoPict="0" r:id="rId7">
            <anchor moveWithCells="1" sizeWithCells="1">
              <from>
                <xdr:col>4610</xdr:col>
                <xdr:colOff>200025</xdr:colOff>
                <xdr:row>983029</xdr:row>
                <xdr:rowOff>95250</xdr:rowOff>
              </from>
              <to>
                <xdr:col>4616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76" r:id="rId309"/>
      </mc:Fallback>
    </mc:AlternateContent>
    <mc:AlternateContent xmlns:mc="http://schemas.openxmlformats.org/markup-compatibility/2006">
      <mc:Choice Requires="x14">
        <oleObject progId="Equation.3" shapeId="3377" r:id="rId310">
          <objectPr defaultSize="0" autoPict="0" r:id="rId7">
            <anchor moveWithCells="1" sizeWithCells="1">
              <from>
                <xdr:col>4866</xdr:col>
                <xdr:colOff>200025</xdr:colOff>
                <xdr:row>10</xdr:row>
                <xdr:rowOff>95250</xdr:rowOff>
              </from>
              <to>
                <xdr:col>4872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77" r:id="rId310"/>
      </mc:Fallback>
    </mc:AlternateContent>
    <mc:AlternateContent xmlns:mc="http://schemas.openxmlformats.org/markup-compatibility/2006">
      <mc:Choice Requires="x14">
        <oleObject progId="Equation.3" shapeId="3378" r:id="rId311">
          <objectPr defaultSize="0" autoPict="0" r:id="rId7">
            <anchor moveWithCells="1" sizeWithCells="1">
              <from>
                <xdr:col>4866</xdr:col>
                <xdr:colOff>200025</xdr:colOff>
                <xdr:row>65525</xdr:row>
                <xdr:rowOff>95250</xdr:rowOff>
              </from>
              <to>
                <xdr:col>4872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78" r:id="rId311"/>
      </mc:Fallback>
    </mc:AlternateContent>
    <mc:AlternateContent xmlns:mc="http://schemas.openxmlformats.org/markup-compatibility/2006">
      <mc:Choice Requires="x14">
        <oleObject progId="Equation.3" shapeId="3379" r:id="rId312">
          <objectPr defaultSize="0" autoPict="0" r:id="rId7">
            <anchor moveWithCells="1" sizeWithCells="1">
              <from>
                <xdr:col>4866</xdr:col>
                <xdr:colOff>200025</xdr:colOff>
                <xdr:row>131061</xdr:row>
                <xdr:rowOff>95250</xdr:rowOff>
              </from>
              <to>
                <xdr:col>4872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79" r:id="rId312"/>
      </mc:Fallback>
    </mc:AlternateContent>
    <mc:AlternateContent xmlns:mc="http://schemas.openxmlformats.org/markup-compatibility/2006">
      <mc:Choice Requires="x14">
        <oleObject progId="Equation.3" shapeId="3380" r:id="rId313">
          <objectPr defaultSize="0" autoPict="0" r:id="rId7">
            <anchor moveWithCells="1" sizeWithCells="1">
              <from>
                <xdr:col>4866</xdr:col>
                <xdr:colOff>200025</xdr:colOff>
                <xdr:row>196597</xdr:row>
                <xdr:rowOff>95250</xdr:rowOff>
              </from>
              <to>
                <xdr:col>4872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80" r:id="rId313"/>
      </mc:Fallback>
    </mc:AlternateContent>
    <mc:AlternateContent xmlns:mc="http://schemas.openxmlformats.org/markup-compatibility/2006">
      <mc:Choice Requires="x14">
        <oleObject progId="Equation.3" shapeId="3381" r:id="rId314">
          <objectPr defaultSize="0" autoPict="0" r:id="rId7">
            <anchor moveWithCells="1" sizeWithCells="1">
              <from>
                <xdr:col>4866</xdr:col>
                <xdr:colOff>200025</xdr:colOff>
                <xdr:row>262133</xdr:row>
                <xdr:rowOff>95250</xdr:rowOff>
              </from>
              <to>
                <xdr:col>4872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81" r:id="rId314"/>
      </mc:Fallback>
    </mc:AlternateContent>
    <mc:AlternateContent xmlns:mc="http://schemas.openxmlformats.org/markup-compatibility/2006">
      <mc:Choice Requires="x14">
        <oleObject progId="Equation.3" shapeId="3382" r:id="rId315">
          <objectPr defaultSize="0" autoPict="0" r:id="rId7">
            <anchor moveWithCells="1" sizeWithCells="1">
              <from>
                <xdr:col>4866</xdr:col>
                <xdr:colOff>200025</xdr:colOff>
                <xdr:row>327669</xdr:row>
                <xdr:rowOff>95250</xdr:rowOff>
              </from>
              <to>
                <xdr:col>4872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82" r:id="rId315"/>
      </mc:Fallback>
    </mc:AlternateContent>
    <mc:AlternateContent xmlns:mc="http://schemas.openxmlformats.org/markup-compatibility/2006">
      <mc:Choice Requires="x14">
        <oleObject progId="Equation.3" shapeId="3383" r:id="rId316">
          <objectPr defaultSize="0" autoPict="0" r:id="rId7">
            <anchor moveWithCells="1" sizeWithCells="1">
              <from>
                <xdr:col>4866</xdr:col>
                <xdr:colOff>200025</xdr:colOff>
                <xdr:row>393205</xdr:row>
                <xdr:rowOff>95250</xdr:rowOff>
              </from>
              <to>
                <xdr:col>4872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83" r:id="rId316"/>
      </mc:Fallback>
    </mc:AlternateContent>
    <mc:AlternateContent xmlns:mc="http://schemas.openxmlformats.org/markup-compatibility/2006">
      <mc:Choice Requires="x14">
        <oleObject progId="Equation.3" shapeId="3384" r:id="rId317">
          <objectPr defaultSize="0" autoPict="0" r:id="rId7">
            <anchor moveWithCells="1" sizeWithCells="1">
              <from>
                <xdr:col>4866</xdr:col>
                <xdr:colOff>200025</xdr:colOff>
                <xdr:row>458741</xdr:row>
                <xdr:rowOff>95250</xdr:rowOff>
              </from>
              <to>
                <xdr:col>4872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84" r:id="rId317"/>
      </mc:Fallback>
    </mc:AlternateContent>
    <mc:AlternateContent xmlns:mc="http://schemas.openxmlformats.org/markup-compatibility/2006">
      <mc:Choice Requires="x14">
        <oleObject progId="Equation.3" shapeId="3385" r:id="rId318">
          <objectPr defaultSize="0" autoPict="0" r:id="rId7">
            <anchor moveWithCells="1" sizeWithCells="1">
              <from>
                <xdr:col>4866</xdr:col>
                <xdr:colOff>200025</xdr:colOff>
                <xdr:row>524277</xdr:row>
                <xdr:rowOff>95250</xdr:rowOff>
              </from>
              <to>
                <xdr:col>4872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85" r:id="rId318"/>
      </mc:Fallback>
    </mc:AlternateContent>
    <mc:AlternateContent xmlns:mc="http://schemas.openxmlformats.org/markup-compatibility/2006">
      <mc:Choice Requires="x14">
        <oleObject progId="Equation.3" shapeId="3386" r:id="rId319">
          <objectPr defaultSize="0" autoPict="0" r:id="rId7">
            <anchor moveWithCells="1" sizeWithCells="1">
              <from>
                <xdr:col>4866</xdr:col>
                <xdr:colOff>200025</xdr:colOff>
                <xdr:row>589813</xdr:row>
                <xdr:rowOff>95250</xdr:rowOff>
              </from>
              <to>
                <xdr:col>4872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86" r:id="rId319"/>
      </mc:Fallback>
    </mc:AlternateContent>
    <mc:AlternateContent xmlns:mc="http://schemas.openxmlformats.org/markup-compatibility/2006">
      <mc:Choice Requires="x14">
        <oleObject progId="Equation.3" shapeId="3387" r:id="rId320">
          <objectPr defaultSize="0" autoPict="0" r:id="rId7">
            <anchor moveWithCells="1" sizeWithCells="1">
              <from>
                <xdr:col>4866</xdr:col>
                <xdr:colOff>200025</xdr:colOff>
                <xdr:row>655349</xdr:row>
                <xdr:rowOff>95250</xdr:rowOff>
              </from>
              <to>
                <xdr:col>4872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87" r:id="rId320"/>
      </mc:Fallback>
    </mc:AlternateContent>
    <mc:AlternateContent xmlns:mc="http://schemas.openxmlformats.org/markup-compatibility/2006">
      <mc:Choice Requires="x14">
        <oleObject progId="Equation.3" shapeId="3388" r:id="rId321">
          <objectPr defaultSize="0" autoPict="0" r:id="rId7">
            <anchor moveWithCells="1" sizeWithCells="1">
              <from>
                <xdr:col>4866</xdr:col>
                <xdr:colOff>200025</xdr:colOff>
                <xdr:row>720885</xdr:row>
                <xdr:rowOff>95250</xdr:rowOff>
              </from>
              <to>
                <xdr:col>4872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88" r:id="rId321"/>
      </mc:Fallback>
    </mc:AlternateContent>
    <mc:AlternateContent xmlns:mc="http://schemas.openxmlformats.org/markup-compatibility/2006">
      <mc:Choice Requires="x14">
        <oleObject progId="Equation.3" shapeId="3389" r:id="rId322">
          <objectPr defaultSize="0" autoPict="0" r:id="rId7">
            <anchor moveWithCells="1" sizeWithCells="1">
              <from>
                <xdr:col>4866</xdr:col>
                <xdr:colOff>200025</xdr:colOff>
                <xdr:row>786421</xdr:row>
                <xdr:rowOff>95250</xdr:rowOff>
              </from>
              <to>
                <xdr:col>4872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89" r:id="rId322"/>
      </mc:Fallback>
    </mc:AlternateContent>
    <mc:AlternateContent xmlns:mc="http://schemas.openxmlformats.org/markup-compatibility/2006">
      <mc:Choice Requires="x14">
        <oleObject progId="Equation.3" shapeId="3390" r:id="rId323">
          <objectPr defaultSize="0" autoPict="0" r:id="rId7">
            <anchor moveWithCells="1" sizeWithCells="1">
              <from>
                <xdr:col>4866</xdr:col>
                <xdr:colOff>200025</xdr:colOff>
                <xdr:row>851957</xdr:row>
                <xdr:rowOff>95250</xdr:rowOff>
              </from>
              <to>
                <xdr:col>4872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90" r:id="rId323"/>
      </mc:Fallback>
    </mc:AlternateContent>
    <mc:AlternateContent xmlns:mc="http://schemas.openxmlformats.org/markup-compatibility/2006">
      <mc:Choice Requires="x14">
        <oleObject progId="Equation.3" shapeId="3391" r:id="rId324">
          <objectPr defaultSize="0" autoPict="0" r:id="rId7">
            <anchor moveWithCells="1" sizeWithCells="1">
              <from>
                <xdr:col>4866</xdr:col>
                <xdr:colOff>200025</xdr:colOff>
                <xdr:row>917493</xdr:row>
                <xdr:rowOff>95250</xdr:rowOff>
              </from>
              <to>
                <xdr:col>4872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91" r:id="rId324"/>
      </mc:Fallback>
    </mc:AlternateContent>
    <mc:AlternateContent xmlns:mc="http://schemas.openxmlformats.org/markup-compatibility/2006">
      <mc:Choice Requires="x14">
        <oleObject progId="Equation.3" shapeId="3392" r:id="rId325">
          <objectPr defaultSize="0" autoPict="0" r:id="rId7">
            <anchor moveWithCells="1" sizeWithCells="1">
              <from>
                <xdr:col>4866</xdr:col>
                <xdr:colOff>200025</xdr:colOff>
                <xdr:row>983029</xdr:row>
                <xdr:rowOff>95250</xdr:rowOff>
              </from>
              <to>
                <xdr:col>4872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92" r:id="rId325"/>
      </mc:Fallback>
    </mc:AlternateContent>
    <mc:AlternateContent xmlns:mc="http://schemas.openxmlformats.org/markup-compatibility/2006">
      <mc:Choice Requires="x14">
        <oleObject progId="Equation.3" shapeId="3393" r:id="rId326">
          <objectPr defaultSize="0" autoPict="0" r:id="rId7">
            <anchor moveWithCells="1" sizeWithCells="1">
              <from>
                <xdr:col>5122</xdr:col>
                <xdr:colOff>200025</xdr:colOff>
                <xdr:row>10</xdr:row>
                <xdr:rowOff>95250</xdr:rowOff>
              </from>
              <to>
                <xdr:col>5128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93" r:id="rId326"/>
      </mc:Fallback>
    </mc:AlternateContent>
    <mc:AlternateContent xmlns:mc="http://schemas.openxmlformats.org/markup-compatibility/2006">
      <mc:Choice Requires="x14">
        <oleObject progId="Equation.3" shapeId="3394" r:id="rId327">
          <objectPr defaultSize="0" autoPict="0" r:id="rId7">
            <anchor moveWithCells="1" sizeWithCells="1">
              <from>
                <xdr:col>5122</xdr:col>
                <xdr:colOff>200025</xdr:colOff>
                <xdr:row>65525</xdr:row>
                <xdr:rowOff>95250</xdr:rowOff>
              </from>
              <to>
                <xdr:col>5128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94" r:id="rId327"/>
      </mc:Fallback>
    </mc:AlternateContent>
    <mc:AlternateContent xmlns:mc="http://schemas.openxmlformats.org/markup-compatibility/2006">
      <mc:Choice Requires="x14">
        <oleObject progId="Equation.3" shapeId="3395" r:id="rId328">
          <objectPr defaultSize="0" autoPict="0" r:id="rId7">
            <anchor moveWithCells="1" sizeWithCells="1">
              <from>
                <xdr:col>5122</xdr:col>
                <xdr:colOff>200025</xdr:colOff>
                <xdr:row>131061</xdr:row>
                <xdr:rowOff>95250</xdr:rowOff>
              </from>
              <to>
                <xdr:col>5128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95" r:id="rId328"/>
      </mc:Fallback>
    </mc:AlternateContent>
    <mc:AlternateContent xmlns:mc="http://schemas.openxmlformats.org/markup-compatibility/2006">
      <mc:Choice Requires="x14">
        <oleObject progId="Equation.3" shapeId="3396" r:id="rId329">
          <objectPr defaultSize="0" autoPict="0" r:id="rId7">
            <anchor moveWithCells="1" sizeWithCells="1">
              <from>
                <xdr:col>5122</xdr:col>
                <xdr:colOff>200025</xdr:colOff>
                <xdr:row>196597</xdr:row>
                <xdr:rowOff>95250</xdr:rowOff>
              </from>
              <to>
                <xdr:col>5128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96" r:id="rId329"/>
      </mc:Fallback>
    </mc:AlternateContent>
    <mc:AlternateContent xmlns:mc="http://schemas.openxmlformats.org/markup-compatibility/2006">
      <mc:Choice Requires="x14">
        <oleObject progId="Equation.3" shapeId="3397" r:id="rId330">
          <objectPr defaultSize="0" autoPict="0" r:id="rId7">
            <anchor moveWithCells="1" sizeWithCells="1">
              <from>
                <xdr:col>5122</xdr:col>
                <xdr:colOff>200025</xdr:colOff>
                <xdr:row>262133</xdr:row>
                <xdr:rowOff>95250</xdr:rowOff>
              </from>
              <to>
                <xdr:col>5128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97" r:id="rId330"/>
      </mc:Fallback>
    </mc:AlternateContent>
    <mc:AlternateContent xmlns:mc="http://schemas.openxmlformats.org/markup-compatibility/2006">
      <mc:Choice Requires="x14">
        <oleObject progId="Equation.3" shapeId="3398" r:id="rId331">
          <objectPr defaultSize="0" autoPict="0" r:id="rId7">
            <anchor moveWithCells="1" sizeWithCells="1">
              <from>
                <xdr:col>5122</xdr:col>
                <xdr:colOff>200025</xdr:colOff>
                <xdr:row>327669</xdr:row>
                <xdr:rowOff>95250</xdr:rowOff>
              </from>
              <to>
                <xdr:col>5128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98" r:id="rId331"/>
      </mc:Fallback>
    </mc:AlternateContent>
    <mc:AlternateContent xmlns:mc="http://schemas.openxmlformats.org/markup-compatibility/2006">
      <mc:Choice Requires="x14">
        <oleObject progId="Equation.3" shapeId="3399" r:id="rId332">
          <objectPr defaultSize="0" autoPict="0" r:id="rId7">
            <anchor moveWithCells="1" sizeWithCells="1">
              <from>
                <xdr:col>5122</xdr:col>
                <xdr:colOff>200025</xdr:colOff>
                <xdr:row>393205</xdr:row>
                <xdr:rowOff>95250</xdr:rowOff>
              </from>
              <to>
                <xdr:col>5128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99" r:id="rId332"/>
      </mc:Fallback>
    </mc:AlternateContent>
    <mc:AlternateContent xmlns:mc="http://schemas.openxmlformats.org/markup-compatibility/2006">
      <mc:Choice Requires="x14">
        <oleObject progId="Equation.3" shapeId="3400" r:id="rId333">
          <objectPr defaultSize="0" autoPict="0" r:id="rId7">
            <anchor moveWithCells="1" sizeWithCells="1">
              <from>
                <xdr:col>5122</xdr:col>
                <xdr:colOff>200025</xdr:colOff>
                <xdr:row>458741</xdr:row>
                <xdr:rowOff>95250</xdr:rowOff>
              </from>
              <to>
                <xdr:col>5128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00" r:id="rId333"/>
      </mc:Fallback>
    </mc:AlternateContent>
    <mc:AlternateContent xmlns:mc="http://schemas.openxmlformats.org/markup-compatibility/2006">
      <mc:Choice Requires="x14">
        <oleObject progId="Equation.3" shapeId="3401" r:id="rId334">
          <objectPr defaultSize="0" autoPict="0" r:id="rId7">
            <anchor moveWithCells="1" sizeWithCells="1">
              <from>
                <xdr:col>5122</xdr:col>
                <xdr:colOff>200025</xdr:colOff>
                <xdr:row>524277</xdr:row>
                <xdr:rowOff>95250</xdr:rowOff>
              </from>
              <to>
                <xdr:col>5128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01" r:id="rId334"/>
      </mc:Fallback>
    </mc:AlternateContent>
    <mc:AlternateContent xmlns:mc="http://schemas.openxmlformats.org/markup-compatibility/2006">
      <mc:Choice Requires="x14">
        <oleObject progId="Equation.3" shapeId="3402" r:id="rId335">
          <objectPr defaultSize="0" autoPict="0" r:id="rId7">
            <anchor moveWithCells="1" sizeWithCells="1">
              <from>
                <xdr:col>5122</xdr:col>
                <xdr:colOff>200025</xdr:colOff>
                <xdr:row>589813</xdr:row>
                <xdr:rowOff>95250</xdr:rowOff>
              </from>
              <to>
                <xdr:col>5128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02" r:id="rId335"/>
      </mc:Fallback>
    </mc:AlternateContent>
    <mc:AlternateContent xmlns:mc="http://schemas.openxmlformats.org/markup-compatibility/2006">
      <mc:Choice Requires="x14">
        <oleObject progId="Equation.3" shapeId="3403" r:id="rId336">
          <objectPr defaultSize="0" autoPict="0" r:id="rId7">
            <anchor moveWithCells="1" sizeWithCells="1">
              <from>
                <xdr:col>5122</xdr:col>
                <xdr:colOff>200025</xdr:colOff>
                <xdr:row>655349</xdr:row>
                <xdr:rowOff>95250</xdr:rowOff>
              </from>
              <to>
                <xdr:col>5128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03" r:id="rId336"/>
      </mc:Fallback>
    </mc:AlternateContent>
    <mc:AlternateContent xmlns:mc="http://schemas.openxmlformats.org/markup-compatibility/2006">
      <mc:Choice Requires="x14">
        <oleObject progId="Equation.3" shapeId="3404" r:id="rId337">
          <objectPr defaultSize="0" autoPict="0" r:id="rId7">
            <anchor moveWithCells="1" sizeWithCells="1">
              <from>
                <xdr:col>5122</xdr:col>
                <xdr:colOff>200025</xdr:colOff>
                <xdr:row>720885</xdr:row>
                <xdr:rowOff>95250</xdr:rowOff>
              </from>
              <to>
                <xdr:col>5128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04" r:id="rId337"/>
      </mc:Fallback>
    </mc:AlternateContent>
    <mc:AlternateContent xmlns:mc="http://schemas.openxmlformats.org/markup-compatibility/2006">
      <mc:Choice Requires="x14">
        <oleObject progId="Equation.3" shapeId="3405" r:id="rId338">
          <objectPr defaultSize="0" autoPict="0" r:id="rId7">
            <anchor moveWithCells="1" sizeWithCells="1">
              <from>
                <xdr:col>5122</xdr:col>
                <xdr:colOff>200025</xdr:colOff>
                <xdr:row>786421</xdr:row>
                <xdr:rowOff>95250</xdr:rowOff>
              </from>
              <to>
                <xdr:col>5128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05" r:id="rId338"/>
      </mc:Fallback>
    </mc:AlternateContent>
    <mc:AlternateContent xmlns:mc="http://schemas.openxmlformats.org/markup-compatibility/2006">
      <mc:Choice Requires="x14">
        <oleObject progId="Equation.3" shapeId="3406" r:id="rId339">
          <objectPr defaultSize="0" autoPict="0" r:id="rId7">
            <anchor moveWithCells="1" sizeWithCells="1">
              <from>
                <xdr:col>5122</xdr:col>
                <xdr:colOff>200025</xdr:colOff>
                <xdr:row>851957</xdr:row>
                <xdr:rowOff>95250</xdr:rowOff>
              </from>
              <to>
                <xdr:col>5128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06" r:id="rId339"/>
      </mc:Fallback>
    </mc:AlternateContent>
    <mc:AlternateContent xmlns:mc="http://schemas.openxmlformats.org/markup-compatibility/2006">
      <mc:Choice Requires="x14">
        <oleObject progId="Equation.3" shapeId="3407" r:id="rId340">
          <objectPr defaultSize="0" autoPict="0" r:id="rId7">
            <anchor moveWithCells="1" sizeWithCells="1">
              <from>
                <xdr:col>5122</xdr:col>
                <xdr:colOff>200025</xdr:colOff>
                <xdr:row>917493</xdr:row>
                <xdr:rowOff>95250</xdr:rowOff>
              </from>
              <to>
                <xdr:col>5128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07" r:id="rId340"/>
      </mc:Fallback>
    </mc:AlternateContent>
    <mc:AlternateContent xmlns:mc="http://schemas.openxmlformats.org/markup-compatibility/2006">
      <mc:Choice Requires="x14">
        <oleObject progId="Equation.3" shapeId="3408" r:id="rId341">
          <objectPr defaultSize="0" autoPict="0" r:id="rId7">
            <anchor moveWithCells="1" sizeWithCells="1">
              <from>
                <xdr:col>5122</xdr:col>
                <xdr:colOff>200025</xdr:colOff>
                <xdr:row>983029</xdr:row>
                <xdr:rowOff>95250</xdr:rowOff>
              </from>
              <to>
                <xdr:col>5128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08" r:id="rId341"/>
      </mc:Fallback>
    </mc:AlternateContent>
    <mc:AlternateContent xmlns:mc="http://schemas.openxmlformats.org/markup-compatibility/2006">
      <mc:Choice Requires="x14">
        <oleObject progId="Equation.3" shapeId="3409" r:id="rId342">
          <objectPr defaultSize="0" autoPict="0" r:id="rId7">
            <anchor moveWithCells="1" sizeWithCells="1">
              <from>
                <xdr:col>5378</xdr:col>
                <xdr:colOff>200025</xdr:colOff>
                <xdr:row>10</xdr:row>
                <xdr:rowOff>95250</xdr:rowOff>
              </from>
              <to>
                <xdr:col>5384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09" r:id="rId342"/>
      </mc:Fallback>
    </mc:AlternateContent>
    <mc:AlternateContent xmlns:mc="http://schemas.openxmlformats.org/markup-compatibility/2006">
      <mc:Choice Requires="x14">
        <oleObject progId="Equation.3" shapeId="3410" r:id="rId343">
          <objectPr defaultSize="0" autoPict="0" r:id="rId7">
            <anchor moveWithCells="1" sizeWithCells="1">
              <from>
                <xdr:col>5378</xdr:col>
                <xdr:colOff>200025</xdr:colOff>
                <xdr:row>65525</xdr:row>
                <xdr:rowOff>95250</xdr:rowOff>
              </from>
              <to>
                <xdr:col>5384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10" r:id="rId343"/>
      </mc:Fallback>
    </mc:AlternateContent>
    <mc:AlternateContent xmlns:mc="http://schemas.openxmlformats.org/markup-compatibility/2006">
      <mc:Choice Requires="x14">
        <oleObject progId="Equation.3" shapeId="3411" r:id="rId344">
          <objectPr defaultSize="0" autoPict="0" r:id="rId7">
            <anchor moveWithCells="1" sizeWithCells="1">
              <from>
                <xdr:col>5378</xdr:col>
                <xdr:colOff>200025</xdr:colOff>
                <xdr:row>131061</xdr:row>
                <xdr:rowOff>95250</xdr:rowOff>
              </from>
              <to>
                <xdr:col>5384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11" r:id="rId344"/>
      </mc:Fallback>
    </mc:AlternateContent>
    <mc:AlternateContent xmlns:mc="http://schemas.openxmlformats.org/markup-compatibility/2006">
      <mc:Choice Requires="x14">
        <oleObject progId="Equation.3" shapeId="3412" r:id="rId345">
          <objectPr defaultSize="0" autoPict="0" r:id="rId7">
            <anchor moveWithCells="1" sizeWithCells="1">
              <from>
                <xdr:col>5378</xdr:col>
                <xdr:colOff>200025</xdr:colOff>
                <xdr:row>196597</xdr:row>
                <xdr:rowOff>95250</xdr:rowOff>
              </from>
              <to>
                <xdr:col>5384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12" r:id="rId345"/>
      </mc:Fallback>
    </mc:AlternateContent>
    <mc:AlternateContent xmlns:mc="http://schemas.openxmlformats.org/markup-compatibility/2006">
      <mc:Choice Requires="x14">
        <oleObject progId="Equation.3" shapeId="3413" r:id="rId346">
          <objectPr defaultSize="0" autoPict="0" r:id="rId7">
            <anchor moveWithCells="1" sizeWithCells="1">
              <from>
                <xdr:col>5378</xdr:col>
                <xdr:colOff>200025</xdr:colOff>
                <xdr:row>262133</xdr:row>
                <xdr:rowOff>95250</xdr:rowOff>
              </from>
              <to>
                <xdr:col>5384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13" r:id="rId346"/>
      </mc:Fallback>
    </mc:AlternateContent>
    <mc:AlternateContent xmlns:mc="http://schemas.openxmlformats.org/markup-compatibility/2006">
      <mc:Choice Requires="x14">
        <oleObject progId="Equation.3" shapeId="3414" r:id="rId347">
          <objectPr defaultSize="0" autoPict="0" r:id="rId7">
            <anchor moveWithCells="1" sizeWithCells="1">
              <from>
                <xdr:col>5378</xdr:col>
                <xdr:colOff>200025</xdr:colOff>
                <xdr:row>327669</xdr:row>
                <xdr:rowOff>95250</xdr:rowOff>
              </from>
              <to>
                <xdr:col>5384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14" r:id="rId347"/>
      </mc:Fallback>
    </mc:AlternateContent>
    <mc:AlternateContent xmlns:mc="http://schemas.openxmlformats.org/markup-compatibility/2006">
      <mc:Choice Requires="x14">
        <oleObject progId="Equation.3" shapeId="3415" r:id="rId348">
          <objectPr defaultSize="0" autoPict="0" r:id="rId7">
            <anchor moveWithCells="1" sizeWithCells="1">
              <from>
                <xdr:col>5378</xdr:col>
                <xdr:colOff>200025</xdr:colOff>
                <xdr:row>393205</xdr:row>
                <xdr:rowOff>95250</xdr:rowOff>
              </from>
              <to>
                <xdr:col>5384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15" r:id="rId348"/>
      </mc:Fallback>
    </mc:AlternateContent>
    <mc:AlternateContent xmlns:mc="http://schemas.openxmlformats.org/markup-compatibility/2006">
      <mc:Choice Requires="x14">
        <oleObject progId="Equation.3" shapeId="3416" r:id="rId349">
          <objectPr defaultSize="0" autoPict="0" r:id="rId7">
            <anchor moveWithCells="1" sizeWithCells="1">
              <from>
                <xdr:col>5378</xdr:col>
                <xdr:colOff>200025</xdr:colOff>
                <xdr:row>458741</xdr:row>
                <xdr:rowOff>95250</xdr:rowOff>
              </from>
              <to>
                <xdr:col>5384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16" r:id="rId349"/>
      </mc:Fallback>
    </mc:AlternateContent>
    <mc:AlternateContent xmlns:mc="http://schemas.openxmlformats.org/markup-compatibility/2006">
      <mc:Choice Requires="x14">
        <oleObject progId="Equation.3" shapeId="3417" r:id="rId350">
          <objectPr defaultSize="0" autoPict="0" r:id="rId7">
            <anchor moveWithCells="1" sizeWithCells="1">
              <from>
                <xdr:col>5378</xdr:col>
                <xdr:colOff>200025</xdr:colOff>
                <xdr:row>524277</xdr:row>
                <xdr:rowOff>95250</xdr:rowOff>
              </from>
              <to>
                <xdr:col>5384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17" r:id="rId350"/>
      </mc:Fallback>
    </mc:AlternateContent>
    <mc:AlternateContent xmlns:mc="http://schemas.openxmlformats.org/markup-compatibility/2006">
      <mc:Choice Requires="x14">
        <oleObject progId="Equation.3" shapeId="3418" r:id="rId351">
          <objectPr defaultSize="0" autoPict="0" r:id="rId7">
            <anchor moveWithCells="1" sizeWithCells="1">
              <from>
                <xdr:col>5378</xdr:col>
                <xdr:colOff>200025</xdr:colOff>
                <xdr:row>589813</xdr:row>
                <xdr:rowOff>95250</xdr:rowOff>
              </from>
              <to>
                <xdr:col>5384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18" r:id="rId351"/>
      </mc:Fallback>
    </mc:AlternateContent>
    <mc:AlternateContent xmlns:mc="http://schemas.openxmlformats.org/markup-compatibility/2006">
      <mc:Choice Requires="x14">
        <oleObject progId="Equation.3" shapeId="3419" r:id="rId352">
          <objectPr defaultSize="0" autoPict="0" r:id="rId7">
            <anchor moveWithCells="1" sizeWithCells="1">
              <from>
                <xdr:col>5378</xdr:col>
                <xdr:colOff>200025</xdr:colOff>
                <xdr:row>655349</xdr:row>
                <xdr:rowOff>95250</xdr:rowOff>
              </from>
              <to>
                <xdr:col>5384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19" r:id="rId352"/>
      </mc:Fallback>
    </mc:AlternateContent>
    <mc:AlternateContent xmlns:mc="http://schemas.openxmlformats.org/markup-compatibility/2006">
      <mc:Choice Requires="x14">
        <oleObject progId="Equation.3" shapeId="3420" r:id="rId353">
          <objectPr defaultSize="0" autoPict="0" r:id="rId7">
            <anchor moveWithCells="1" sizeWithCells="1">
              <from>
                <xdr:col>5378</xdr:col>
                <xdr:colOff>200025</xdr:colOff>
                <xdr:row>720885</xdr:row>
                <xdr:rowOff>95250</xdr:rowOff>
              </from>
              <to>
                <xdr:col>5384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20" r:id="rId353"/>
      </mc:Fallback>
    </mc:AlternateContent>
    <mc:AlternateContent xmlns:mc="http://schemas.openxmlformats.org/markup-compatibility/2006">
      <mc:Choice Requires="x14">
        <oleObject progId="Equation.3" shapeId="3421" r:id="rId354">
          <objectPr defaultSize="0" autoPict="0" r:id="rId7">
            <anchor moveWithCells="1" sizeWithCells="1">
              <from>
                <xdr:col>5378</xdr:col>
                <xdr:colOff>200025</xdr:colOff>
                <xdr:row>786421</xdr:row>
                <xdr:rowOff>95250</xdr:rowOff>
              </from>
              <to>
                <xdr:col>5384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21" r:id="rId354"/>
      </mc:Fallback>
    </mc:AlternateContent>
    <mc:AlternateContent xmlns:mc="http://schemas.openxmlformats.org/markup-compatibility/2006">
      <mc:Choice Requires="x14">
        <oleObject progId="Equation.3" shapeId="3422" r:id="rId355">
          <objectPr defaultSize="0" autoPict="0" r:id="rId7">
            <anchor moveWithCells="1" sizeWithCells="1">
              <from>
                <xdr:col>5378</xdr:col>
                <xdr:colOff>200025</xdr:colOff>
                <xdr:row>851957</xdr:row>
                <xdr:rowOff>95250</xdr:rowOff>
              </from>
              <to>
                <xdr:col>5384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22" r:id="rId355"/>
      </mc:Fallback>
    </mc:AlternateContent>
    <mc:AlternateContent xmlns:mc="http://schemas.openxmlformats.org/markup-compatibility/2006">
      <mc:Choice Requires="x14">
        <oleObject progId="Equation.3" shapeId="3423" r:id="rId356">
          <objectPr defaultSize="0" autoPict="0" r:id="rId7">
            <anchor moveWithCells="1" sizeWithCells="1">
              <from>
                <xdr:col>5378</xdr:col>
                <xdr:colOff>200025</xdr:colOff>
                <xdr:row>917493</xdr:row>
                <xdr:rowOff>95250</xdr:rowOff>
              </from>
              <to>
                <xdr:col>5384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23" r:id="rId356"/>
      </mc:Fallback>
    </mc:AlternateContent>
    <mc:AlternateContent xmlns:mc="http://schemas.openxmlformats.org/markup-compatibility/2006">
      <mc:Choice Requires="x14">
        <oleObject progId="Equation.3" shapeId="3424" r:id="rId357">
          <objectPr defaultSize="0" autoPict="0" r:id="rId7">
            <anchor moveWithCells="1" sizeWithCells="1">
              <from>
                <xdr:col>5378</xdr:col>
                <xdr:colOff>200025</xdr:colOff>
                <xdr:row>983029</xdr:row>
                <xdr:rowOff>95250</xdr:rowOff>
              </from>
              <to>
                <xdr:col>5384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24" r:id="rId357"/>
      </mc:Fallback>
    </mc:AlternateContent>
    <mc:AlternateContent xmlns:mc="http://schemas.openxmlformats.org/markup-compatibility/2006">
      <mc:Choice Requires="x14">
        <oleObject progId="Equation.3" shapeId="3425" r:id="rId358">
          <objectPr defaultSize="0" autoPict="0" r:id="rId7">
            <anchor moveWithCells="1" sizeWithCells="1">
              <from>
                <xdr:col>5634</xdr:col>
                <xdr:colOff>200025</xdr:colOff>
                <xdr:row>10</xdr:row>
                <xdr:rowOff>95250</xdr:rowOff>
              </from>
              <to>
                <xdr:col>5640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25" r:id="rId358"/>
      </mc:Fallback>
    </mc:AlternateContent>
    <mc:AlternateContent xmlns:mc="http://schemas.openxmlformats.org/markup-compatibility/2006">
      <mc:Choice Requires="x14">
        <oleObject progId="Equation.3" shapeId="3426" r:id="rId359">
          <objectPr defaultSize="0" autoPict="0" r:id="rId7">
            <anchor moveWithCells="1" sizeWithCells="1">
              <from>
                <xdr:col>5634</xdr:col>
                <xdr:colOff>200025</xdr:colOff>
                <xdr:row>65525</xdr:row>
                <xdr:rowOff>95250</xdr:rowOff>
              </from>
              <to>
                <xdr:col>5640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26" r:id="rId359"/>
      </mc:Fallback>
    </mc:AlternateContent>
    <mc:AlternateContent xmlns:mc="http://schemas.openxmlformats.org/markup-compatibility/2006">
      <mc:Choice Requires="x14">
        <oleObject progId="Equation.3" shapeId="3427" r:id="rId360">
          <objectPr defaultSize="0" autoPict="0" r:id="rId7">
            <anchor moveWithCells="1" sizeWithCells="1">
              <from>
                <xdr:col>5634</xdr:col>
                <xdr:colOff>200025</xdr:colOff>
                <xdr:row>131061</xdr:row>
                <xdr:rowOff>95250</xdr:rowOff>
              </from>
              <to>
                <xdr:col>5640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27" r:id="rId360"/>
      </mc:Fallback>
    </mc:AlternateContent>
    <mc:AlternateContent xmlns:mc="http://schemas.openxmlformats.org/markup-compatibility/2006">
      <mc:Choice Requires="x14">
        <oleObject progId="Equation.3" shapeId="3428" r:id="rId361">
          <objectPr defaultSize="0" autoPict="0" r:id="rId7">
            <anchor moveWithCells="1" sizeWithCells="1">
              <from>
                <xdr:col>5634</xdr:col>
                <xdr:colOff>200025</xdr:colOff>
                <xdr:row>196597</xdr:row>
                <xdr:rowOff>95250</xdr:rowOff>
              </from>
              <to>
                <xdr:col>5640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28" r:id="rId361"/>
      </mc:Fallback>
    </mc:AlternateContent>
    <mc:AlternateContent xmlns:mc="http://schemas.openxmlformats.org/markup-compatibility/2006">
      <mc:Choice Requires="x14">
        <oleObject progId="Equation.3" shapeId="3429" r:id="rId362">
          <objectPr defaultSize="0" autoPict="0" r:id="rId7">
            <anchor moveWithCells="1" sizeWithCells="1">
              <from>
                <xdr:col>5634</xdr:col>
                <xdr:colOff>200025</xdr:colOff>
                <xdr:row>262133</xdr:row>
                <xdr:rowOff>95250</xdr:rowOff>
              </from>
              <to>
                <xdr:col>5640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29" r:id="rId362"/>
      </mc:Fallback>
    </mc:AlternateContent>
    <mc:AlternateContent xmlns:mc="http://schemas.openxmlformats.org/markup-compatibility/2006">
      <mc:Choice Requires="x14">
        <oleObject progId="Equation.3" shapeId="3430" r:id="rId363">
          <objectPr defaultSize="0" autoPict="0" r:id="rId7">
            <anchor moveWithCells="1" sizeWithCells="1">
              <from>
                <xdr:col>5634</xdr:col>
                <xdr:colOff>200025</xdr:colOff>
                <xdr:row>327669</xdr:row>
                <xdr:rowOff>95250</xdr:rowOff>
              </from>
              <to>
                <xdr:col>5640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30" r:id="rId363"/>
      </mc:Fallback>
    </mc:AlternateContent>
    <mc:AlternateContent xmlns:mc="http://schemas.openxmlformats.org/markup-compatibility/2006">
      <mc:Choice Requires="x14">
        <oleObject progId="Equation.3" shapeId="3431" r:id="rId364">
          <objectPr defaultSize="0" autoPict="0" r:id="rId7">
            <anchor moveWithCells="1" sizeWithCells="1">
              <from>
                <xdr:col>5634</xdr:col>
                <xdr:colOff>200025</xdr:colOff>
                <xdr:row>393205</xdr:row>
                <xdr:rowOff>95250</xdr:rowOff>
              </from>
              <to>
                <xdr:col>5640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31" r:id="rId364"/>
      </mc:Fallback>
    </mc:AlternateContent>
    <mc:AlternateContent xmlns:mc="http://schemas.openxmlformats.org/markup-compatibility/2006">
      <mc:Choice Requires="x14">
        <oleObject progId="Equation.3" shapeId="3432" r:id="rId365">
          <objectPr defaultSize="0" autoPict="0" r:id="rId7">
            <anchor moveWithCells="1" sizeWithCells="1">
              <from>
                <xdr:col>5634</xdr:col>
                <xdr:colOff>200025</xdr:colOff>
                <xdr:row>458741</xdr:row>
                <xdr:rowOff>95250</xdr:rowOff>
              </from>
              <to>
                <xdr:col>5640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32" r:id="rId365"/>
      </mc:Fallback>
    </mc:AlternateContent>
    <mc:AlternateContent xmlns:mc="http://schemas.openxmlformats.org/markup-compatibility/2006">
      <mc:Choice Requires="x14">
        <oleObject progId="Equation.3" shapeId="3433" r:id="rId366">
          <objectPr defaultSize="0" autoPict="0" r:id="rId7">
            <anchor moveWithCells="1" sizeWithCells="1">
              <from>
                <xdr:col>5634</xdr:col>
                <xdr:colOff>200025</xdr:colOff>
                <xdr:row>524277</xdr:row>
                <xdr:rowOff>95250</xdr:rowOff>
              </from>
              <to>
                <xdr:col>5640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33" r:id="rId366"/>
      </mc:Fallback>
    </mc:AlternateContent>
    <mc:AlternateContent xmlns:mc="http://schemas.openxmlformats.org/markup-compatibility/2006">
      <mc:Choice Requires="x14">
        <oleObject progId="Equation.3" shapeId="3434" r:id="rId367">
          <objectPr defaultSize="0" autoPict="0" r:id="rId7">
            <anchor moveWithCells="1" sizeWithCells="1">
              <from>
                <xdr:col>5634</xdr:col>
                <xdr:colOff>200025</xdr:colOff>
                <xdr:row>589813</xdr:row>
                <xdr:rowOff>95250</xdr:rowOff>
              </from>
              <to>
                <xdr:col>5640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34" r:id="rId367"/>
      </mc:Fallback>
    </mc:AlternateContent>
    <mc:AlternateContent xmlns:mc="http://schemas.openxmlformats.org/markup-compatibility/2006">
      <mc:Choice Requires="x14">
        <oleObject progId="Equation.3" shapeId="3435" r:id="rId368">
          <objectPr defaultSize="0" autoPict="0" r:id="rId7">
            <anchor moveWithCells="1" sizeWithCells="1">
              <from>
                <xdr:col>5634</xdr:col>
                <xdr:colOff>200025</xdr:colOff>
                <xdr:row>655349</xdr:row>
                <xdr:rowOff>95250</xdr:rowOff>
              </from>
              <to>
                <xdr:col>5640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35" r:id="rId368"/>
      </mc:Fallback>
    </mc:AlternateContent>
    <mc:AlternateContent xmlns:mc="http://schemas.openxmlformats.org/markup-compatibility/2006">
      <mc:Choice Requires="x14">
        <oleObject progId="Equation.3" shapeId="3436" r:id="rId369">
          <objectPr defaultSize="0" autoPict="0" r:id="rId7">
            <anchor moveWithCells="1" sizeWithCells="1">
              <from>
                <xdr:col>5634</xdr:col>
                <xdr:colOff>200025</xdr:colOff>
                <xdr:row>720885</xdr:row>
                <xdr:rowOff>95250</xdr:rowOff>
              </from>
              <to>
                <xdr:col>5640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36" r:id="rId369"/>
      </mc:Fallback>
    </mc:AlternateContent>
    <mc:AlternateContent xmlns:mc="http://schemas.openxmlformats.org/markup-compatibility/2006">
      <mc:Choice Requires="x14">
        <oleObject progId="Equation.3" shapeId="3437" r:id="rId370">
          <objectPr defaultSize="0" autoPict="0" r:id="rId7">
            <anchor moveWithCells="1" sizeWithCells="1">
              <from>
                <xdr:col>5634</xdr:col>
                <xdr:colOff>200025</xdr:colOff>
                <xdr:row>786421</xdr:row>
                <xdr:rowOff>95250</xdr:rowOff>
              </from>
              <to>
                <xdr:col>5640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37" r:id="rId370"/>
      </mc:Fallback>
    </mc:AlternateContent>
    <mc:AlternateContent xmlns:mc="http://schemas.openxmlformats.org/markup-compatibility/2006">
      <mc:Choice Requires="x14">
        <oleObject progId="Equation.3" shapeId="3438" r:id="rId371">
          <objectPr defaultSize="0" autoPict="0" r:id="rId7">
            <anchor moveWithCells="1" sizeWithCells="1">
              <from>
                <xdr:col>5634</xdr:col>
                <xdr:colOff>200025</xdr:colOff>
                <xdr:row>851957</xdr:row>
                <xdr:rowOff>95250</xdr:rowOff>
              </from>
              <to>
                <xdr:col>5640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38" r:id="rId371"/>
      </mc:Fallback>
    </mc:AlternateContent>
    <mc:AlternateContent xmlns:mc="http://schemas.openxmlformats.org/markup-compatibility/2006">
      <mc:Choice Requires="x14">
        <oleObject progId="Equation.3" shapeId="3439" r:id="rId372">
          <objectPr defaultSize="0" autoPict="0" r:id="rId7">
            <anchor moveWithCells="1" sizeWithCells="1">
              <from>
                <xdr:col>5634</xdr:col>
                <xdr:colOff>200025</xdr:colOff>
                <xdr:row>917493</xdr:row>
                <xdr:rowOff>95250</xdr:rowOff>
              </from>
              <to>
                <xdr:col>5640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39" r:id="rId372"/>
      </mc:Fallback>
    </mc:AlternateContent>
    <mc:AlternateContent xmlns:mc="http://schemas.openxmlformats.org/markup-compatibility/2006">
      <mc:Choice Requires="x14">
        <oleObject progId="Equation.3" shapeId="3440" r:id="rId373">
          <objectPr defaultSize="0" autoPict="0" r:id="rId7">
            <anchor moveWithCells="1" sizeWithCells="1">
              <from>
                <xdr:col>5634</xdr:col>
                <xdr:colOff>200025</xdr:colOff>
                <xdr:row>983029</xdr:row>
                <xdr:rowOff>95250</xdr:rowOff>
              </from>
              <to>
                <xdr:col>5640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40" r:id="rId373"/>
      </mc:Fallback>
    </mc:AlternateContent>
    <mc:AlternateContent xmlns:mc="http://schemas.openxmlformats.org/markup-compatibility/2006">
      <mc:Choice Requires="x14">
        <oleObject progId="Equation.3" shapeId="3441" r:id="rId374">
          <objectPr defaultSize="0" autoPict="0" r:id="rId7">
            <anchor moveWithCells="1" sizeWithCells="1">
              <from>
                <xdr:col>5890</xdr:col>
                <xdr:colOff>200025</xdr:colOff>
                <xdr:row>10</xdr:row>
                <xdr:rowOff>95250</xdr:rowOff>
              </from>
              <to>
                <xdr:col>5896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41" r:id="rId374"/>
      </mc:Fallback>
    </mc:AlternateContent>
    <mc:AlternateContent xmlns:mc="http://schemas.openxmlformats.org/markup-compatibility/2006">
      <mc:Choice Requires="x14">
        <oleObject progId="Equation.3" shapeId="3442" r:id="rId375">
          <objectPr defaultSize="0" autoPict="0" r:id="rId7">
            <anchor moveWithCells="1" sizeWithCells="1">
              <from>
                <xdr:col>5890</xdr:col>
                <xdr:colOff>200025</xdr:colOff>
                <xdr:row>65525</xdr:row>
                <xdr:rowOff>95250</xdr:rowOff>
              </from>
              <to>
                <xdr:col>5896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42" r:id="rId375"/>
      </mc:Fallback>
    </mc:AlternateContent>
    <mc:AlternateContent xmlns:mc="http://schemas.openxmlformats.org/markup-compatibility/2006">
      <mc:Choice Requires="x14">
        <oleObject progId="Equation.3" shapeId="3443" r:id="rId376">
          <objectPr defaultSize="0" autoPict="0" r:id="rId7">
            <anchor moveWithCells="1" sizeWithCells="1">
              <from>
                <xdr:col>5890</xdr:col>
                <xdr:colOff>200025</xdr:colOff>
                <xdr:row>131061</xdr:row>
                <xdr:rowOff>95250</xdr:rowOff>
              </from>
              <to>
                <xdr:col>5896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43" r:id="rId376"/>
      </mc:Fallback>
    </mc:AlternateContent>
    <mc:AlternateContent xmlns:mc="http://schemas.openxmlformats.org/markup-compatibility/2006">
      <mc:Choice Requires="x14">
        <oleObject progId="Equation.3" shapeId="3444" r:id="rId377">
          <objectPr defaultSize="0" autoPict="0" r:id="rId7">
            <anchor moveWithCells="1" sizeWithCells="1">
              <from>
                <xdr:col>5890</xdr:col>
                <xdr:colOff>200025</xdr:colOff>
                <xdr:row>196597</xdr:row>
                <xdr:rowOff>95250</xdr:rowOff>
              </from>
              <to>
                <xdr:col>5896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44" r:id="rId377"/>
      </mc:Fallback>
    </mc:AlternateContent>
    <mc:AlternateContent xmlns:mc="http://schemas.openxmlformats.org/markup-compatibility/2006">
      <mc:Choice Requires="x14">
        <oleObject progId="Equation.3" shapeId="3445" r:id="rId378">
          <objectPr defaultSize="0" autoPict="0" r:id="rId7">
            <anchor moveWithCells="1" sizeWithCells="1">
              <from>
                <xdr:col>5890</xdr:col>
                <xdr:colOff>200025</xdr:colOff>
                <xdr:row>262133</xdr:row>
                <xdr:rowOff>95250</xdr:rowOff>
              </from>
              <to>
                <xdr:col>5896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45" r:id="rId378"/>
      </mc:Fallback>
    </mc:AlternateContent>
    <mc:AlternateContent xmlns:mc="http://schemas.openxmlformats.org/markup-compatibility/2006">
      <mc:Choice Requires="x14">
        <oleObject progId="Equation.3" shapeId="3446" r:id="rId379">
          <objectPr defaultSize="0" autoPict="0" r:id="rId7">
            <anchor moveWithCells="1" sizeWithCells="1">
              <from>
                <xdr:col>5890</xdr:col>
                <xdr:colOff>200025</xdr:colOff>
                <xdr:row>327669</xdr:row>
                <xdr:rowOff>95250</xdr:rowOff>
              </from>
              <to>
                <xdr:col>5896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46" r:id="rId379"/>
      </mc:Fallback>
    </mc:AlternateContent>
    <mc:AlternateContent xmlns:mc="http://schemas.openxmlformats.org/markup-compatibility/2006">
      <mc:Choice Requires="x14">
        <oleObject progId="Equation.3" shapeId="3447" r:id="rId380">
          <objectPr defaultSize="0" autoPict="0" r:id="rId7">
            <anchor moveWithCells="1" sizeWithCells="1">
              <from>
                <xdr:col>5890</xdr:col>
                <xdr:colOff>200025</xdr:colOff>
                <xdr:row>393205</xdr:row>
                <xdr:rowOff>95250</xdr:rowOff>
              </from>
              <to>
                <xdr:col>5896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47" r:id="rId380"/>
      </mc:Fallback>
    </mc:AlternateContent>
    <mc:AlternateContent xmlns:mc="http://schemas.openxmlformats.org/markup-compatibility/2006">
      <mc:Choice Requires="x14">
        <oleObject progId="Equation.3" shapeId="3448" r:id="rId381">
          <objectPr defaultSize="0" autoPict="0" r:id="rId7">
            <anchor moveWithCells="1" sizeWithCells="1">
              <from>
                <xdr:col>5890</xdr:col>
                <xdr:colOff>200025</xdr:colOff>
                <xdr:row>458741</xdr:row>
                <xdr:rowOff>95250</xdr:rowOff>
              </from>
              <to>
                <xdr:col>5896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48" r:id="rId381"/>
      </mc:Fallback>
    </mc:AlternateContent>
    <mc:AlternateContent xmlns:mc="http://schemas.openxmlformats.org/markup-compatibility/2006">
      <mc:Choice Requires="x14">
        <oleObject progId="Equation.3" shapeId="3449" r:id="rId382">
          <objectPr defaultSize="0" autoPict="0" r:id="rId7">
            <anchor moveWithCells="1" sizeWithCells="1">
              <from>
                <xdr:col>5890</xdr:col>
                <xdr:colOff>200025</xdr:colOff>
                <xdr:row>524277</xdr:row>
                <xdr:rowOff>95250</xdr:rowOff>
              </from>
              <to>
                <xdr:col>5896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49" r:id="rId382"/>
      </mc:Fallback>
    </mc:AlternateContent>
    <mc:AlternateContent xmlns:mc="http://schemas.openxmlformats.org/markup-compatibility/2006">
      <mc:Choice Requires="x14">
        <oleObject progId="Equation.3" shapeId="3450" r:id="rId383">
          <objectPr defaultSize="0" autoPict="0" r:id="rId7">
            <anchor moveWithCells="1" sizeWithCells="1">
              <from>
                <xdr:col>5890</xdr:col>
                <xdr:colOff>200025</xdr:colOff>
                <xdr:row>589813</xdr:row>
                <xdr:rowOff>95250</xdr:rowOff>
              </from>
              <to>
                <xdr:col>5896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50" r:id="rId383"/>
      </mc:Fallback>
    </mc:AlternateContent>
    <mc:AlternateContent xmlns:mc="http://schemas.openxmlformats.org/markup-compatibility/2006">
      <mc:Choice Requires="x14">
        <oleObject progId="Equation.3" shapeId="3451" r:id="rId384">
          <objectPr defaultSize="0" autoPict="0" r:id="rId7">
            <anchor moveWithCells="1" sizeWithCells="1">
              <from>
                <xdr:col>5890</xdr:col>
                <xdr:colOff>200025</xdr:colOff>
                <xdr:row>655349</xdr:row>
                <xdr:rowOff>95250</xdr:rowOff>
              </from>
              <to>
                <xdr:col>5896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51" r:id="rId384"/>
      </mc:Fallback>
    </mc:AlternateContent>
    <mc:AlternateContent xmlns:mc="http://schemas.openxmlformats.org/markup-compatibility/2006">
      <mc:Choice Requires="x14">
        <oleObject progId="Equation.3" shapeId="3452" r:id="rId385">
          <objectPr defaultSize="0" autoPict="0" r:id="rId7">
            <anchor moveWithCells="1" sizeWithCells="1">
              <from>
                <xdr:col>5890</xdr:col>
                <xdr:colOff>200025</xdr:colOff>
                <xdr:row>720885</xdr:row>
                <xdr:rowOff>95250</xdr:rowOff>
              </from>
              <to>
                <xdr:col>5896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52" r:id="rId385"/>
      </mc:Fallback>
    </mc:AlternateContent>
    <mc:AlternateContent xmlns:mc="http://schemas.openxmlformats.org/markup-compatibility/2006">
      <mc:Choice Requires="x14">
        <oleObject progId="Equation.3" shapeId="3453" r:id="rId386">
          <objectPr defaultSize="0" autoPict="0" r:id="rId7">
            <anchor moveWithCells="1" sizeWithCells="1">
              <from>
                <xdr:col>5890</xdr:col>
                <xdr:colOff>200025</xdr:colOff>
                <xdr:row>786421</xdr:row>
                <xdr:rowOff>95250</xdr:rowOff>
              </from>
              <to>
                <xdr:col>5896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53" r:id="rId386"/>
      </mc:Fallback>
    </mc:AlternateContent>
    <mc:AlternateContent xmlns:mc="http://schemas.openxmlformats.org/markup-compatibility/2006">
      <mc:Choice Requires="x14">
        <oleObject progId="Equation.3" shapeId="3454" r:id="rId387">
          <objectPr defaultSize="0" autoPict="0" r:id="rId7">
            <anchor moveWithCells="1" sizeWithCells="1">
              <from>
                <xdr:col>5890</xdr:col>
                <xdr:colOff>200025</xdr:colOff>
                <xdr:row>851957</xdr:row>
                <xdr:rowOff>95250</xdr:rowOff>
              </from>
              <to>
                <xdr:col>5896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54" r:id="rId387"/>
      </mc:Fallback>
    </mc:AlternateContent>
    <mc:AlternateContent xmlns:mc="http://schemas.openxmlformats.org/markup-compatibility/2006">
      <mc:Choice Requires="x14">
        <oleObject progId="Equation.3" shapeId="3455" r:id="rId388">
          <objectPr defaultSize="0" autoPict="0" r:id="rId7">
            <anchor moveWithCells="1" sizeWithCells="1">
              <from>
                <xdr:col>5890</xdr:col>
                <xdr:colOff>200025</xdr:colOff>
                <xdr:row>917493</xdr:row>
                <xdr:rowOff>95250</xdr:rowOff>
              </from>
              <to>
                <xdr:col>5896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55" r:id="rId388"/>
      </mc:Fallback>
    </mc:AlternateContent>
    <mc:AlternateContent xmlns:mc="http://schemas.openxmlformats.org/markup-compatibility/2006">
      <mc:Choice Requires="x14">
        <oleObject progId="Equation.3" shapeId="3456" r:id="rId389">
          <objectPr defaultSize="0" autoPict="0" r:id="rId7">
            <anchor moveWithCells="1" sizeWithCells="1">
              <from>
                <xdr:col>5890</xdr:col>
                <xdr:colOff>200025</xdr:colOff>
                <xdr:row>983029</xdr:row>
                <xdr:rowOff>95250</xdr:rowOff>
              </from>
              <to>
                <xdr:col>5896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56" r:id="rId389"/>
      </mc:Fallback>
    </mc:AlternateContent>
    <mc:AlternateContent xmlns:mc="http://schemas.openxmlformats.org/markup-compatibility/2006">
      <mc:Choice Requires="x14">
        <oleObject progId="Equation.3" shapeId="3457" r:id="rId390">
          <objectPr defaultSize="0" autoPict="0" r:id="rId7">
            <anchor moveWithCells="1" sizeWithCells="1">
              <from>
                <xdr:col>6146</xdr:col>
                <xdr:colOff>200025</xdr:colOff>
                <xdr:row>10</xdr:row>
                <xdr:rowOff>95250</xdr:rowOff>
              </from>
              <to>
                <xdr:col>6152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57" r:id="rId390"/>
      </mc:Fallback>
    </mc:AlternateContent>
    <mc:AlternateContent xmlns:mc="http://schemas.openxmlformats.org/markup-compatibility/2006">
      <mc:Choice Requires="x14">
        <oleObject progId="Equation.3" shapeId="3458" r:id="rId391">
          <objectPr defaultSize="0" autoPict="0" r:id="rId7">
            <anchor moveWithCells="1" sizeWithCells="1">
              <from>
                <xdr:col>6146</xdr:col>
                <xdr:colOff>200025</xdr:colOff>
                <xdr:row>65525</xdr:row>
                <xdr:rowOff>95250</xdr:rowOff>
              </from>
              <to>
                <xdr:col>6152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58" r:id="rId391"/>
      </mc:Fallback>
    </mc:AlternateContent>
    <mc:AlternateContent xmlns:mc="http://schemas.openxmlformats.org/markup-compatibility/2006">
      <mc:Choice Requires="x14">
        <oleObject progId="Equation.3" shapeId="3459" r:id="rId392">
          <objectPr defaultSize="0" autoPict="0" r:id="rId7">
            <anchor moveWithCells="1" sizeWithCells="1">
              <from>
                <xdr:col>6146</xdr:col>
                <xdr:colOff>200025</xdr:colOff>
                <xdr:row>131061</xdr:row>
                <xdr:rowOff>95250</xdr:rowOff>
              </from>
              <to>
                <xdr:col>6152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59" r:id="rId392"/>
      </mc:Fallback>
    </mc:AlternateContent>
    <mc:AlternateContent xmlns:mc="http://schemas.openxmlformats.org/markup-compatibility/2006">
      <mc:Choice Requires="x14">
        <oleObject progId="Equation.3" shapeId="3460" r:id="rId393">
          <objectPr defaultSize="0" autoPict="0" r:id="rId7">
            <anchor moveWithCells="1" sizeWithCells="1">
              <from>
                <xdr:col>6146</xdr:col>
                <xdr:colOff>200025</xdr:colOff>
                <xdr:row>196597</xdr:row>
                <xdr:rowOff>95250</xdr:rowOff>
              </from>
              <to>
                <xdr:col>6152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60" r:id="rId393"/>
      </mc:Fallback>
    </mc:AlternateContent>
    <mc:AlternateContent xmlns:mc="http://schemas.openxmlformats.org/markup-compatibility/2006">
      <mc:Choice Requires="x14">
        <oleObject progId="Equation.3" shapeId="3461" r:id="rId394">
          <objectPr defaultSize="0" autoPict="0" r:id="rId7">
            <anchor moveWithCells="1" sizeWithCells="1">
              <from>
                <xdr:col>6146</xdr:col>
                <xdr:colOff>200025</xdr:colOff>
                <xdr:row>262133</xdr:row>
                <xdr:rowOff>95250</xdr:rowOff>
              </from>
              <to>
                <xdr:col>6152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61" r:id="rId394"/>
      </mc:Fallback>
    </mc:AlternateContent>
    <mc:AlternateContent xmlns:mc="http://schemas.openxmlformats.org/markup-compatibility/2006">
      <mc:Choice Requires="x14">
        <oleObject progId="Equation.3" shapeId="3462" r:id="rId395">
          <objectPr defaultSize="0" autoPict="0" r:id="rId7">
            <anchor moveWithCells="1" sizeWithCells="1">
              <from>
                <xdr:col>6146</xdr:col>
                <xdr:colOff>200025</xdr:colOff>
                <xdr:row>327669</xdr:row>
                <xdr:rowOff>95250</xdr:rowOff>
              </from>
              <to>
                <xdr:col>6152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62" r:id="rId395"/>
      </mc:Fallback>
    </mc:AlternateContent>
    <mc:AlternateContent xmlns:mc="http://schemas.openxmlformats.org/markup-compatibility/2006">
      <mc:Choice Requires="x14">
        <oleObject progId="Equation.3" shapeId="3463" r:id="rId396">
          <objectPr defaultSize="0" autoPict="0" r:id="rId7">
            <anchor moveWithCells="1" sizeWithCells="1">
              <from>
                <xdr:col>6146</xdr:col>
                <xdr:colOff>200025</xdr:colOff>
                <xdr:row>393205</xdr:row>
                <xdr:rowOff>95250</xdr:rowOff>
              </from>
              <to>
                <xdr:col>6152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63" r:id="rId396"/>
      </mc:Fallback>
    </mc:AlternateContent>
    <mc:AlternateContent xmlns:mc="http://schemas.openxmlformats.org/markup-compatibility/2006">
      <mc:Choice Requires="x14">
        <oleObject progId="Equation.3" shapeId="3464" r:id="rId397">
          <objectPr defaultSize="0" autoPict="0" r:id="rId7">
            <anchor moveWithCells="1" sizeWithCells="1">
              <from>
                <xdr:col>6146</xdr:col>
                <xdr:colOff>200025</xdr:colOff>
                <xdr:row>458741</xdr:row>
                <xdr:rowOff>95250</xdr:rowOff>
              </from>
              <to>
                <xdr:col>6152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64" r:id="rId397"/>
      </mc:Fallback>
    </mc:AlternateContent>
    <mc:AlternateContent xmlns:mc="http://schemas.openxmlformats.org/markup-compatibility/2006">
      <mc:Choice Requires="x14">
        <oleObject progId="Equation.3" shapeId="3465" r:id="rId398">
          <objectPr defaultSize="0" autoPict="0" r:id="rId7">
            <anchor moveWithCells="1" sizeWithCells="1">
              <from>
                <xdr:col>6146</xdr:col>
                <xdr:colOff>200025</xdr:colOff>
                <xdr:row>524277</xdr:row>
                <xdr:rowOff>95250</xdr:rowOff>
              </from>
              <to>
                <xdr:col>6152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65" r:id="rId398"/>
      </mc:Fallback>
    </mc:AlternateContent>
    <mc:AlternateContent xmlns:mc="http://schemas.openxmlformats.org/markup-compatibility/2006">
      <mc:Choice Requires="x14">
        <oleObject progId="Equation.3" shapeId="3466" r:id="rId399">
          <objectPr defaultSize="0" autoPict="0" r:id="rId7">
            <anchor moveWithCells="1" sizeWithCells="1">
              <from>
                <xdr:col>6146</xdr:col>
                <xdr:colOff>200025</xdr:colOff>
                <xdr:row>589813</xdr:row>
                <xdr:rowOff>95250</xdr:rowOff>
              </from>
              <to>
                <xdr:col>6152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66" r:id="rId399"/>
      </mc:Fallback>
    </mc:AlternateContent>
    <mc:AlternateContent xmlns:mc="http://schemas.openxmlformats.org/markup-compatibility/2006">
      <mc:Choice Requires="x14">
        <oleObject progId="Equation.3" shapeId="3467" r:id="rId400">
          <objectPr defaultSize="0" autoPict="0" r:id="rId7">
            <anchor moveWithCells="1" sizeWithCells="1">
              <from>
                <xdr:col>6146</xdr:col>
                <xdr:colOff>200025</xdr:colOff>
                <xdr:row>655349</xdr:row>
                <xdr:rowOff>95250</xdr:rowOff>
              </from>
              <to>
                <xdr:col>6152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67" r:id="rId400"/>
      </mc:Fallback>
    </mc:AlternateContent>
    <mc:AlternateContent xmlns:mc="http://schemas.openxmlformats.org/markup-compatibility/2006">
      <mc:Choice Requires="x14">
        <oleObject progId="Equation.3" shapeId="3468" r:id="rId401">
          <objectPr defaultSize="0" autoPict="0" r:id="rId7">
            <anchor moveWithCells="1" sizeWithCells="1">
              <from>
                <xdr:col>6146</xdr:col>
                <xdr:colOff>200025</xdr:colOff>
                <xdr:row>720885</xdr:row>
                <xdr:rowOff>95250</xdr:rowOff>
              </from>
              <to>
                <xdr:col>6152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68" r:id="rId401"/>
      </mc:Fallback>
    </mc:AlternateContent>
    <mc:AlternateContent xmlns:mc="http://schemas.openxmlformats.org/markup-compatibility/2006">
      <mc:Choice Requires="x14">
        <oleObject progId="Equation.3" shapeId="3469" r:id="rId402">
          <objectPr defaultSize="0" autoPict="0" r:id="rId7">
            <anchor moveWithCells="1" sizeWithCells="1">
              <from>
                <xdr:col>6146</xdr:col>
                <xdr:colOff>200025</xdr:colOff>
                <xdr:row>786421</xdr:row>
                <xdr:rowOff>95250</xdr:rowOff>
              </from>
              <to>
                <xdr:col>6152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69" r:id="rId402"/>
      </mc:Fallback>
    </mc:AlternateContent>
    <mc:AlternateContent xmlns:mc="http://schemas.openxmlformats.org/markup-compatibility/2006">
      <mc:Choice Requires="x14">
        <oleObject progId="Equation.3" shapeId="3470" r:id="rId403">
          <objectPr defaultSize="0" autoPict="0" r:id="rId7">
            <anchor moveWithCells="1" sizeWithCells="1">
              <from>
                <xdr:col>6146</xdr:col>
                <xdr:colOff>200025</xdr:colOff>
                <xdr:row>851957</xdr:row>
                <xdr:rowOff>95250</xdr:rowOff>
              </from>
              <to>
                <xdr:col>6152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70" r:id="rId403"/>
      </mc:Fallback>
    </mc:AlternateContent>
    <mc:AlternateContent xmlns:mc="http://schemas.openxmlformats.org/markup-compatibility/2006">
      <mc:Choice Requires="x14">
        <oleObject progId="Equation.3" shapeId="3471" r:id="rId404">
          <objectPr defaultSize="0" autoPict="0" r:id="rId7">
            <anchor moveWithCells="1" sizeWithCells="1">
              <from>
                <xdr:col>6146</xdr:col>
                <xdr:colOff>200025</xdr:colOff>
                <xdr:row>917493</xdr:row>
                <xdr:rowOff>95250</xdr:rowOff>
              </from>
              <to>
                <xdr:col>6152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71" r:id="rId404"/>
      </mc:Fallback>
    </mc:AlternateContent>
    <mc:AlternateContent xmlns:mc="http://schemas.openxmlformats.org/markup-compatibility/2006">
      <mc:Choice Requires="x14">
        <oleObject progId="Equation.3" shapeId="3472" r:id="rId405">
          <objectPr defaultSize="0" autoPict="0" r:id="rId7">
            <anchor moveWithCells="1" sizeWithCells="1">
              <from>
                <xdr:col>6146</xdr:col>
                <xdr:colOff>200025</xdr:colOff>
                <xdr:row>983029</xdr:row>
                <xdr:rowOff>95250</xdr:rowOff>
              </from>
              <to>
                <xdr:col>6152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72" r:id="rId405"/>
      </mc:Fallback>
    </mc:AlternateContent>
    <mc:AlternateContent xmlns:mc="http://schemas.openxmlformats.org/markup-compatibility/2006">
      <mc:Choice Requires="x14">
        <oleObject progId="Equation.3" shapeId="3473" r:id="rId406">
          <objectPr defaultSize="0" autoPict="0" r:id="rId7">
            <anchor moveWithCells="1" sizeWithCells="1">
              <from>
                <xdr:col>6402</xdr:col>
                <xdr:colOff>200025</xdr:colOff>
                <xdr:row>10</xdr:row>
                <xdr:rowOff>95250</xdr:rowOff>
              </from>
              <to>
                <xdr:col>6408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73" r:id="rId406"/>
      </mc:Fallback>
    </mc:AlternateContent>
    <mc:AlternateContent xmlns:mc="http://schemas.openxmlformats.org/markup-compatibility/2006">
      <mc:Choice Requires="x14">
        <oleObject progId="Equation.3" shapeId="3474" r:id="rId407">
          <objectPr defaultSize="0" autoPict="0" r:id="rId7">
            <anchor moveWithCells="1" sizeWithCells="1">
              <from>
                <xdr:col>6402</xdr:col>
                <xdr:colOff>200025</xdr:colOff>
                <xdr:row>65525</xdr:row>
                <xdr:rowOff>95250</xdr:rowOff>
              </from>
              <to>
                <xdr:col>6408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74" r:id="rId407"/>
      </mc:Fallback>
    </mc:AlternateContent>
    <mc:AlternateContent xmlns:mc="http://schemas.openxmlformats.org/markup-compatibility/2006">
      <mc:Choice Requires="x14">
        <oleObject progId="Equation.3" shapeId="3475" r:id="rId408">
          <objectPr defaultSize="0" autoPict="0" r:id="rId7">
            <anchor moveWithCells="1" sizeWithCells="1">
              <from>
                <xdr:col>6402</xdr:col>
                <xdr:colOff>200025</xdr:colOff>
                <xdr:row>131061</xdr:row>
                <xdr:rowOff>95250</xdr:rowOff>
              </from>
              <to>
                <xdr:col>6408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75" r:id="rId408"/>
      </mc:Fallback>
    </mc:AlternateContent>
    <mc:AlternateContent xmlns:mc="http://schemas.openxmlformats.org/markup-compatibility/2006">
      <mc:Choice Requires="x14">
        <oleObject progId="Equation.3" shapeId="3476" r:id="rId409">
          <objectPr defaultSize="0" autoPict="0" r:id="rId7">
            <anchor moveWithCells="1" sizeWithCells="1">
              <from>
                <xdr:col>6402</xdr:col>
                <xdr:colOff>200025</xdr:colOff>
                <xdr:row>196597</xdr:row>
                <xdr:rowOff>95250</xdr:rowOff>
              </from>
              <to>
                <xdr:col>6408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76" r:id="rId409"/>
      </mc:Fallback>
    </mc:AlternateContent>
    <mc:AlternateContent xmlns:mc="http://schemas.openxmlformats.org/markup-compatibility/2006">
      <mc:Choice Requires="x14">
        <oleObject progId="Equation.3" shapeId="3477" r:id="rId410">
          <objectPr defaultSize="0" autoPict="0" r:id="rId7">
            <anchor moveWithCells="1" sizeWithCells="1">
              <from>
                <xdr:col>6402</xdr:col>
                <xdr:colOff>200025</xdr:colOff>
                <xdr:row>262133</xdr:row>
                <xdr:rowOff>95250</xdr:rowOff>
              </from>
              <to>
                <xdr:col>6408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77" r:id="rId410"/>
      </mc:Fallback>
    </mc:AlternateContent>
    <mc:AlternateContent xmlns:mc="http://schemas.openxmlformats.org/markup-compatibility/2006">
      <mc:Choice Requires="x14">
        <oleObject progId="Equation.3" shapeId="3478" r:id="rId411">
          <objectPr defaultSize="0" autoPict="0" r:id="rId7">
            <anchor moveWithCells="1" sizeWithCells="1">
              <from>
                <xdr:col>6402</xdr:col>
                <xdr:colOff>200025</xdr:colOff>
                <xdr:row>327669</xdr:row>
                <xdr:rowOff>95250</xdr:rowOff>
              </from>
              <to>
                <xdr:col>6408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78" r:id="rId411"/>
      </mc:Fallback>
    </mc:AlternateContent>
    <mc:AlternateContent xmlns:mc="http://schemas.openxmlformats.org/markup-compatibility/2006">
      <mc:Choice Requires="x14">
        <oleObject progId="Equation.3" shapeId="3479" r:id="rId412">
          <objectPr defaultSize="0" autoPict="0" r:id="rId7">
            <anchor moveWithCells="1" sizeWithCells="1">
              <from>
                <xdr:col>6402</xdr:col>
                <xdr:colOff>200025</xdr:colOff>
                <xdr:row>393205</xdr:row>
                <xdr:rowOff>95250</xdr:rowOff>
              </from>
              <to>
                <xdr:col>6408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79" r:id="rId412"/>
      </mc:Fallback>
    </mc:AlternateContent>
    <mc:AlternateContent xmlns:mc="http://schemas.openxmlformats.org/markup-compatibility/2006">
      <mc:Choice Requires="x14">
        <oleObject progId="Equation.3" shapeId="3480" r:id="rId413">
          <objectPr defaultSize="0" autoPict="0" r:id="rId7">
            <anchor moveWithCells="1" sizeWithCells="1">
              <from>
                <xdr:col>6402</xdr:col>
                <xdr:colOff>200025</xdr:colOff>
                <xdr:row>458741</xdr:row>
                <xdr:rowOff>95250</xdr:rowOff>
              </from>
              <to>
                <xdr:col>6408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80" r:id="rId413"/>
      </mc:Fallback>
    </mc:AlternateContent>
    <mc:AlternateContent xmlns:mc="http://schemas.openxmlformats.org/markup-compatibility/2006">
      <mc:Choice Requires="x14">
        <oleObject progId="Equation.3" shapeId="3481" r:id="rId414">
          <objectPr defaultSize="0" autoPict="0" r:id="rId7">
            <anchor moveWithCells="1" sizeWithCells="1">
              <from>
                <xdr:col>6402</xdr:col>
                <xdr:colOff>200025</xdr:colOff>
                <xdr:row>524277</xdr:row>
                <xdr:rowOff>95250</xdr:rowOff>
              </from>
              <to>
                <xdr:col>6408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81" r:id="rId414"/>
      </mc:Fallback>
    </mc:AlternateContent>
    <mc:AlternateContent xmlns:mc="http://schemas.openxmlformats.org/markup-compatibility/2006">
      <mc:Choice Requires="x14">
        <oleObject progId="Equation.3" shapeId="3482" r:id="rId415">
          <objectPr defaultSize="0" autoPict="0" r:id="rId7">
            <anchor moveWithCells="1" sizeWithCells="1">
              <from>
                <xdr:col>6402</xdr:col>
                <xdr:colOff>200025</xdr:colOff>
                <xdr:row>589813</xdr:row>
                <xdr:rowOff>95250</xdr:rowOff>
              </from>
              <to>
                <xdr:col>6408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82" r:id="rId415"/>
      </mc:Fallback>
    </mc:AlternateContent>
    <mc:AlternateContent xmlns:mc="http://schemas.openxmlformats.org/markup-compatibility/2006">
      <mc:Choice Requires="x14">
        <oleObject progId="Equation.3" shapeId="3483" r:id="rId416">
          <objectPr defaultSize="0" autoPict="0" r:id="rId7">
            <anchor moveWithCells="1" sizeWithCells="1">
              <from>
                <xdr:col>6402</xdr:col>
                <xdr:colOff>200025</xdr:colOff>
                <xdr:row>655349</xdr:row>
                <xdr:rowOff>95250</xdr:rowOff>
              </from>
              <to>
                <xdr:col>6408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83" r:id="rId416"/>
      </mc:Fallback>
    </mc:AlternateContent>
    <mc:AlternateContent xmlns:mc="http://schemas.openxmlformats.org/markup-compatibility/2006">
      <mc:Choice Requires="x14">
        <oleObject progId="Equation.3" shapeId="3484" r:id="rId417">
          <objectPr defaultSize="0" autoPict="0" r:id="rId7">
            <anchor moveWithCells="1" sizeWithCells="1">
              <from>
                <xdr:col>6402</xdr:col>
                <xdr:colOff>200025</xdr:colOff>
                <xdr:row>720885</xdr:row>
                <xdr:rowOff>95250</xdr:rowOff>
              </from>
              <to>
                <xdr:col>6408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84" r:id="rId417"/>
      </mc:Fallback>
    </mc:AlternateContent>
    <mc:AlternateContent xmlns:mc="http://schemas.openxmlformats.org/markup-compatibility/2006">
      <mc:Choice Requires="x14">
        <oleObject progId="Equation.3" shapeId="3485" r:id="rId418">
          <objectPr defaultSize="0" autoPict="0" r:id="rId7">
            <anchor moveWithCells="1" sizeWithCells="1">
              <from>
                <xdr:col>6402</xdr:col>
                <xdr:colOff>200025</xdr:colOff>
                <xdr:row>786421</xdr:row>
                <xdr:rowOff>95250</xdr:rowOff>
              </from>
              <to>
                <xdr:col>6408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85" r:id="rId418"/>
      </mc:Fallback>
    </mc:AlternateContent>
    <mc:AlternateContent xmlns:mc="http://schemas.openxmlformats.org/markup-compatibility/2006">
      <mc:Choice Requires="x14">
        <oleObject progId="Equation.3" shapeId="3486" r:id="rId419">
          <objectPr defaultSize="0" autoPict="0" r:id="rId7">
            <anchor moveWithCells="1" sizeWithCells="1">
              <from>
                <xdr:col>6402</xdr:col>
                <xdr:colOff>200025</xdr:colOff>
                <xdr:row>851957</xdr:row>
                <xdr:rowOff>95250</xdr:rowOff>
              </from>
              <to>
                <xdr:col>6408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86" r:id="rId419"/>
      </mc:Fallback>
    </mc:AlternateContent>
    <mc:AlternateContent xmlns:mc="http://schemas.openxmlformats.org/markup-compatibility/2006">
      <mc:Choice Requires="x14">
        <oleObject progId="Equation.3" shapeId="3487" r:id="rId420">
          <objectPr defaultSize="0" autoPict="0" r:id="rId7">
            <anchor moveWithCells="1" sizeWithCells="1">
              <from>
                <xdr:col>6402</xdr:col>
                <xdr:colOff>200025</xdr:colOff>
                <xdr:row>917493</xdr:row>
                <xdr:rowOff>95250</xdr:rowOff>
              </from>
              <to>
                <xdr:col>6408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87" r:id="rId420"/>
      </mc:Fallback>
    </mc:AlternateContent>
    <mc:AlternateContent xmlns:mc="http://schemas.openxmlformats.org/markup-compatibility/2006">
      <mc:Choice Requires="x14">
        <oleObject progId="Equation.3" shapeId="3488" r:id="rId421">
          <objectPr defaultSize="0" autoPict="0" r:id="rId7">
            <anchor moveWithCells="1" sizeWithCells="1">
              <from>
                <xdr:col>6402</xdr:col>
                <xdr:colOff>200025</xdr:colOff>
                <xdr:row>983029</xdr:row>
                <xdr:rowOff>95250</xdr:rowOff>
              </from>
              <to>
                <xdr:col>6408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88" r:id="rId421"/>
      </mc:Fallback>
    </mc:AlternateContent>
    <mc:AlternateContent xmlns:mc="http://schemas.openxmlformats.org/markup-compatibility/2006">
      <mc:Choice Requires="x14">
        <oleObject progId="Equation.3" shapeId="3489" r:id="rId422">
          <objectPr defaultSize="0" autoPict="0" r:id="rId7">
            <anchor moveWithCells="1" sizeWithCells="1">
              <from>
                <xdr:col>6658</xdr:col>
                <xdr:colOff>200025</xdr:colOff>
                <xdr:row>10</xdr:row>
                <xdr:rowOff>95250</xdr:rowOff>
              </from>
              <to>
                <xdr:col>6664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89" r:id="rId422"/>
      </mc:Fallback>
    </mc:AlternateContent>
    <mc:AlternateContent xmlns:mc="http://schemas.openxmlformats.org/markup-compatibility/2006">
      <mc:Choice Requires="x14">
        <oleObject progId="Equation.3" shapeId="3490" r:id="rId423">
          <objectPr defaultSize="0" autoPict="0" r:id="rId7">
            <anchor moveWithCells="1" sizeWithCells="1">
              <from>
                <xdr:col>6658</xdr:col>
                <xdr:colOff>200025</xdr:colOff>
                <xdr:row>65525</xdr:row>
                <xdr:rowOff>95250</xdr:rowOff>
              </from>
              <to>
                <xdr:col>6664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90" r:id="rId423"/>
      </mc:Fallback>
    </mc:AlternateContent>
    <mc:AlternateContent xmlns:mc="http://schemas.openxmlformats.org/markup-compatibility/2006">
      <mc:Choice Requires="x14">
        <oleObject progId="Equation.3" shapeId="3491" r:id="rId424">
          <objectPr defaultSize="0" autoPict="0" r:id="rId7">
            <anchor moveWithCells="1" sizeWithCells="1">
              <from>
                <xdr:col>6658</xdr:col>
                <xdr:colOff>200025</xdr:colOff>
                <xdr:row>131061</xdr:row>
                <xdr:rowOff>95250</xdr:rowOff>
              </from>
              <to>
                <xdr:col>6664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91" r:id="rId424"/>
      </mc:Fallback>
    </mc:AlternateContent>
    <mc:AlternateContent xmlns:mc="http://schemas.openxmlformats.org/markup-compatibility/2006">
      <mc:Choice Requires="x14">
        <oleObject progId="Equation.3" shapeId="3492" r:id="rId425">
          <objectPr defaultSize="0" autoPict="0" r:id="rId7">
            <anchor moveWithCells="1" sizeWithCells="1">
              <from>
                <xdr:col>6658</xdr:col>
                <xdr:colOff>200025</xdr:colOff>
                <xdr:row>196597</xdr:row>
                <xdr:rowOff>95250</xdr:rowOff>
              </from>
              <to>
                <xdr:col>6664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92" r:id="rId425"/>
      </mc:Fallback>
    </mc:AlternateContent>
    <mc:AlternateContent xmlns:mc="http://schemas.openxmlformats.org/markup-compatibility/2006">
      <mc:Choice Requires="x14">
        <oleObject progId="Equation.3" shapeId="3493" r:id="rId426">
          <objectPr defaultSize="0" autoPict="0" r:id="rId7">
            <anchor moveWithCells="1" sizeWithCells="1">
              <from>
                <xdr:col>6658</xdr:col>
                <xdr:colOff>200025</xdr:colOff>
                <xdr:row>262133</xdr:row>
                <xdr:rowOff>95250</xdr:rowOff>
              </from>
              <to>
                <xdr:col>6664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93" r:id="rId426"/>
      </mc:Fallback>
    </mc:AlternateContent>
    <mc:AlternateContent xmlns:mc="http://schemas.openxmlformats.org/markup-compatibility/2006">
      <mc:Choice Requires="x14">
        <oleObject progId="Equation.3" shapeId="3494" r:id="rId427">
          <objectPr defaultSize="0" autoPict="0" r:id="rId7">
            <anchor moveWithCells="1" sizeWithCells="1">
              <from>
                <xdr:col>6658</xdr:col>
                <xdr:colOff>200025</xdr:colOff>
                <xdr:row>327669</xdr:row>
                <xdr:rowOff>95250</xdr:rowOff>
              </from>
              <to>
                <xdr:col>6664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94" r:id="rId427"/>
      </mc:Fallback>
    </mc:AlternateContent>
    <mc:AlternateContent xmlns:mc="http://schemas.openxmlformats.org/markup-compatibility/2006">
      <mc:Choice Requires="x14">
        <oleObject progId="Equation.3" shapeId="3495" r:id="rId428">
          <objectPr defaultSize="0" autoPict="0" r:id="rId7">
            <anchor moveWithCells="1" sizeWithCells="1">
              <from>
                <xdr:col>6658</xdr:col>
                <xdr:colOff>200025</xdr:colOff>
                <xdr:row>393205</xdr:row>
                <xdr:rowOff>95250</xdr:rowOff>
              </from>
              <to>
                <xdr:col>6664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95" r:id="rId428"/>
      </mc:Fallback>
    </mc:AlternateContent>
    <mc:AlternateContent xmlns:mc="http://schemas.openxmlformats.org/markup-compatibility/2006">
      <mc:Choice Requires="x14">
        <oleObject progId="Equation.3" shapeId="3496" r:id="rId429">
          <objectPr defaultSize="0" autoPict="0" r:id="rId7">
            <anchor moveWithCells="1" sizeWithCells="1">
              <from>
                <xdr:col>6658</xdr:col>
                <xdr:colOff>200025</xdr:colOff>
                <xdr:row>458741</xdr:row>
                <xdr:rowOff>95250</xdr:rowOff>
              </from>
              <to>
                <xdr:col>6664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96" r:id="rId429"/>
      </mc:Fallback>
    </mc:AlternateContent>
    <mc:AlternateContent xmlns:mc="http://schemas.openxmlformats.org/markup-compatibility/2006">
      <mc:Choice Requires="x14">
        <oleObject progId="Equation.3" shapeId="3497" r:id="rId430">
          <objectPr defaultSize="0" autoPict="0" r:id="rId7">
            <anchor moveWithCells="1" sizeWithCells="1">
              <from>
                <xdr:col>6658</xdr:col>
                <xdr:colOff>200025</xdr:colOff>
                <xdr:row>524277</xdr:row>
                <xdr:rowOff>95250</xdr:rowOff>
              </from>
              <to>
                <xdr:col>6664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97" r:id="rId430"/>
      </mc:Fallback>
    </mc:AlternateContent>
    <mc:AlternateContent xmlns:mc="http://schemas.openxmlformats.org/markup-compatibility/2006">
      <mc:Choice Requires="x14">
        <oleObject progId="Equation.3" shapeId="3498" r:id="rId431">
          <objectPr defaultSize="0" autoPict="0" r:id="rId7">
            <anchor moveWithCells="1" sizeWithCells="1">
              <from>
                <xdr:col>6658</xdr:col>
                <xdr:colOff>200025</xdr:colOff>
                <xdr:row>589813</xdr:row>
                <xdr:rowOff>95250</xdr:rowOff>
              </from>
              <to>
                <xdr:col>6664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98" r:id="rId431"/>
      </mc:Fallback>
    </mc:AlternateContent>
    <mc:AlternateContent xmlns:mc="http://schemas.openxmlformats.org/markup-compatibility/2006">
      <mc:Choice Requires="x14">
        <oleObject progId="Equation.3" shapeId="3499" r:id="rId432">
          <objectPr defaultSize="0" autoPict="0" r:id="rId7">
            <anchor moveWithCells="1" sizeWithCells="1">
              <from>
                <xdr:col>6658</xdr:col>
                <xdr:colOff>200025</xdr:colOff>
                <xdr:row>655349</xdr:row>
                <xdr:rowOff>95250</xdr:rowOff>
              </from>
              <to>
                <xdr:col>6664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99" r:id="rId432"/>
      </mc:Fallback>
    </mc:AlternateContent>
    <mc:AlternateContent xmlns:mc="http://schemas.openxmlformats.org/markup-compatibility/2006">
      <mc:Choice Requires="x14">
        <oleObject progId="Equation.3" shapeId="3500" r:id="rId433">
          <objectPr defaultSize="0" autoPict="0" r:id="rId7">
            <anchor moveWithCells="1" sizeWithCells="1">
              <from>
                <xdr:col>6658</xdr:col>
                <xdr:colOff>200025</xdr:colOff>
                <xdr:row>720885</xdr:row>
                <xdr:rowOff>95250</xdr:rowOff>
              </from>
              <to>
                <xdr:col>6664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00" r:id="rId433"/>
      </mc:Fallback>
    </mc:AlternateContent>
    <mc:AlternateContent xmlns:mc="http://schemas.openxmlformats.org/markup-compatibility/2006">
      <mc:Choice Requires="x14">
        <oleObject progId="Equation.3" shapeId="3501" r:id="rId434">
          <objectPr defaultSize="0" autoPict="0" r:id="rId7">
            <anchor moveWithCells="1" sizeWithCells="1">
              <from>
                <xdr:col>6658</xdr:col>
                <xdr:colOff>200025</xdr:colOff>
                <xdr:row>786421</xdr:row>
                <xdr:rowOff>95250</xdr:rowOff>
              </from>
              <to>
                <xdr:col>6664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01" r:id="rId434"/>
      </mc:Fallback>
    </mc:AlternateContent>
    <mc:AlternateContent xmlns:mc="http://schemas.openxmlformats.org/markup-compatibility/2006">
      <mc:Choice Requires="x14">
        <oleObject progId="Equation.3" shapeId="3502" r:id="rId435">
          <objectPr defaultSize="0" autoPict="0" r:id="rId7">
            <anchor moveWithCells="1" sizeWithCells="1">
              <from>
                <xdr:col>6658</xdr:col>
                <xdr:colOff>200025</xdr:colOff>
                <xdr:row>851957</xdr:row>
                <xdr:rowOff>95250</xdr:rowOff>
              </from>
              <to>
                <xdr:col>6664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02" r:id="rId435"/>
      </mc:Fallback>
    </mc:AlternateContent>
    <mc:AlternateContent xmlns:mc="http://schemas.openxmlformats.org/markup-compatibility/2006">
      <mc:Choice Requires="x14">
        <oleObject progId="Equation.3" shapeId="3503" r:id="rId436">
          <objectPr defaultSize="0" autoPict="0" r:id="rId7">
            <anchor moveWithCells="1" sizeWithCells="1">
              <from>
                <xdr:col>6658</xdr:col>
                <xdr:colOff>200025</xdr:colOff>
                <xdr:row>917493</xdr:row>
                <xdr:rowOff>95250</xdr:rowOff>
              </from>
              <to>
                <xdr:col>6664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03" r:id="rId436"/>
      </mc:Fallback>
    </mc:AlternateContent>
    <mc:AlternateContent xmlns:mc="http://schemas.openxmlformats.org/markup-compatibility/2006">
      <mc:Choice Requires="x14">
        <oleObject progId="Equation.3" shapeId="3504" r:id="rId437">
          <objectPr defaultSize="0" autoPict="0" r:id="rId7">
            <anchor moveWithCells="1" sizeWithCells="1">
              <from>
                <xdr:col>6658</xdr:col>
                <xdr:colOff>200025</xdr:colOff>
                <xdr:row>983029</xdr:row>
                <xdr:rowOff>95250</xdr:rowOff>
              </from>
              <to>
                <xdr:col>6664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04" r:id="rId437"/>
      </mc:Fallback>
    </mc:AlternateContent>
    <mc:AlternateContent xmlns:mc="http://schemas.openxmlformats.org/markup-compatibility/2006">
      <mc:Choice Requires="x14">
        <oleObject progId="Equation.3" shapeId="3505" r:id="rId438">
          <objectPr defaultSize="0" autoPict="0" r:id="rId7">
            <anchor moveWithCells="1" sizeWithCells="1">
              <from>
                <xdr:col>6914</xdr:col>
                <xdr:colOff>200025</xdr:colOff>
                <xdr:row>10</xdr:row>
                <xdr:rowOff>95250</xdr:rowOff>
              </from>
              <to>
                <xdr:col>6920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05" r:id="rId438"/>
      </mc:Fallback>
    </mc:AlternateContent>
    <mc:AlternateContent xmlns:mc="http://schemas.openxmlformats.org/markup-compatibility/2006">
      <mc:Choice Requires="x14">
        <oleObject progId="Equation.3" shapeId="3506" r:id="rId439">
          <objectPr defaultSize="0" autoPict="0" r:id="rId7">
            <anchor moveWithCells="1" sizeWithCells="1">
              <from>
                <xdr:col>6914</xdr:col>
                <xdr:colOff>200025</xdr:colOff>
                <xdr:row>65525</xdr:row>
                <xdr:rowOff>95250</xdr:rowOff>
              </from>
              <to>
                <xdr:col>6920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06" r:id="rId439"/>
      </mc:Fallback>
    </mc:AlternateContent>
    <mc:AlternateContent xmlns:mc="http://schemas.openxmlformats.org/markup-compatibility/2006">
      <mc:Choice Requires="x14">
        <oleObject progId="Equation.3" shapeId="3507" r:id="rId440">
          <objectPr defaultSize="0" autoPict="0" r:id="rId7">
            <anchor moveWithCells="1" sizeWithCells="1">
              <from>
                <xdr:col>6914</xdr:col>
                <xdr:colOff>200025</xdr:colOff>
                <xdr:row>131061</xdr:row>
                <xdr:rowOff>95250</xdr:rowOff>
              </from>
              <to>
                <xdr:col>6920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07" r:id="rId440"/>
      </mc:Fallback>
    </mc:AlternateContent>
    <mc:AlternateContent xmlns:mc="http://schemas.openxmlformats.org/markup-compatibility/2006">
      <mc:Choice Requires="x14">
        <oleObject progId="Equation.3" shapeId="3508" r:id="rId441">
          <objectPr defaultSize="0" autoPict="0" r:id="rId7">
            <anchor moveWithCells="1" sizeWithCells="1">
              <from>
                <xdr:col>6914</xdr:col>
                <xdr:colOff>200025</xdr:colOff>
                <xdr:row>196597</xdr:row>
                <xdr:rowOff>95250</xdr:rowOff>
              </from>
              <to>
                <xdr:col>6920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08" r:id="rId441"/>
      </mc:Fallback>
    </mc:AlternateContent>
    <mc:AlternateContent xmlns:mc="http://schemas.openxmlformats.org/markup-compatibility/2006">
      <mc:Choice Requires="x14">
        <oleObject progId="Equation.3" shapeId="3509" r:id="rId442">
          <objectPr defaultSize="0" autoPict="0" r:id="rId7">
            <anchor moveWithCells="1" sizeWithCells="1">
              <from>
                <xdr:col>6914</xdr:col>
                <xdr:colOff>200025</xdr:colOff>
                <xdr:row>262133</xdr:row>
                <xdr:rowOff>95250</xdr:rowOff>
              </from>
              <to>
                <xdr:col>6920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09" r:id="rId442"/>
      </mc:Fallback>
    </mc:AlternateContent>
    <mc:AlternateContent xmlns:mc="http://schemas.openxmlformats.org/markup-compatibility/2006">
      <mc:Choice Requires="x14">
        <oleObject progId="Equation.3" shapeId="3510" r:id="rId443">
          <objectPr defaultSize="0" autoPict="0" r:id="rId7">
            <anchor moveWithCells="1" sizeWithCells="1">
              <from>
                <xdr:col>6914</xdr:col>
                <xdr:colOff>200025</xdr:colOff>
                <xdr:row>327669</xdr:row>
                <xdr:rowOff>95250</xdr:rowOff>
              </from>
              <to>
                <xdr:col>6920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10" r:id="rId443"/>
      </mc:Fallback>
    </mc:AlternateContent>
    <mc:AlternateContent xmlns:mc="http://schemas.openxmlformats.org/markup-compatibility/2006">
      <mc:Choice Requires="x14">
        <oleObject progId="Equation.3" shapeId="3511" r:id="rId444">
          <objectPr defaultSize="0" autoPict="0" r:id="rId7">
            <anchor moveWithCells="1" sizeWithCells="1">
              <from>
                <xdr:col>6914</xdr:col>
                <xdr:colOff>200025</xdr:colOff>
                <xdr:row>393205</xdr:row>
                <xdr:rowOff>95250</xdr:rowOff>
              </from>
              <to>
                <xdr:col>6920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11" r:id="rId444"/>
      </mc:Fallback>
    </mc:AlternateContent>
    <mc:AlternateContent xmlns:mc="http://schemas.openxmlformats.org/markup-compatibility/2006">
      <mc:Choice Requires="x14">
        <oleObject progId="Equation.3" shapeId="3512" r:id="rId445">
          <objectPr defaultSize="0" autoPict="0" r:id="rId7">
            <anchor moveWithCells="1" sizeWithCells="1">
              <from>
                <xdr:col>6914</xdr:col>
                <xdr:colOff>200025</xdr:colOff>
                <xdr:row>458741</xdr:row>
                <xdr:rowOff>95250</xdr:rowOff>
              </from>
              <to>
                <xdr:col>6920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12" r:id="rId445"/>
      </mc:Fallback>
    </mc:AlternateContent>
    <mc:AlternateContent xmlns:mc="http://schemas.openxmlformats.org/markup-compatibility/2006">
      <mc:Choice Requires="x14">
        <oleObject progId="Equation.3" shapeId="3513" r:id="rId446">
          <objectPr defaultSize="0" autoPict="0" r:id="rId7">
            <anchor moveWithCells="1" sizeWithCells="1">
              <from>
                <xdr:col>6914</xdr:col>
                <xdr:colOff>200025</xdr:colOff>
                <xdr:row>524277</xdr:row>
                <xdr:rowOff>95250</xdr:rowOff>
              </from>
              <to>
                <xdr:col>6920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13" r:id="rId446"/>
      </mc:Fallback>
    </mc:AlternateContent>
    <mc:AlternateContent xmlns:mc="http://schemas.openxmlformats.org/markup-compatibility/2006">
      <mc:Choice Requires="x14">
        <oleObject progId="Equation.3" shapeId="3514" r:id="rId447">
          <objectPr defaultSize="0" autoPict="0" r:id="rId7">
            <anchor moveWithCells="1" sizeWithCells="1">
              <from>
                <xdr:col>6914</xdr:col>
                <xdr:colOff>200025</xdr:colOff>
                <xdr:row>589813</xdr:row>
                <xdr:rowOff>95250</xdr:rowOff>
              </from>
              <to>
                <xdr:col>6920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14" r:id="rId447"/>
      </mc:Fallback>
    </mc:AlternateContent>
    <mc:AlternateContent xmlns:mc="http://schemas.openxmlformats.org/markup-compatibility/2006">
      <mc:Choice Requires="x14">
        <oleObject progId="Equation.3" shapeId="3515" r:id="rId448">
          <objectPr defaultSize="0" autoPict="0" r:id="rId7">
            <anchor moveWithCells="1" sizeWithCells="1">
              <from>
                <xdr:col>6914</xdr:col>
                <xdr:colOff>200025</xdr:colOff>
                <xdr:row>655349</xdr:row>
                <xdr:rowOff>95250</xdr:rowOff>
              </from>
              <to>
                <xdr:col>6920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15" r:id="rId448"/>
      </mc:Fallback>
    </mc:AlternateContent>
    <mc:AlternateContent xmlns:mc="http://schemas.openxmlformats.org/markup-compatibility/2006">
      <mc:Choice Requires="x14">
        <oleObject progId="Equation.3" shapeId="3516" r:id="rId449">
          <objectPr defaultSize="0" autoPict="0" r:id="rId7">
            <anchor moveWithCells="1" sizeWithCells="1">
              <from>
                <xdr:col>6914</xdr:col>
                <xdr:colOff>200025</xdr:colOff>
                <xdr:row>720885</xdr:row>
                <xdr:rowOff>95250</xdr:rowOff>
              </from>
              <to>
                <xdr:col>6920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16" r:id="rId449"/>
      </mc:Fallback>
    </mc:AlternateContent>
    <mc:AlternateContent xmlns:mc="http://schemas.openxmlformats.org/markup-compatibility/2006">
      <mc:Choice Requires="x14">
        <oleObject progId="Equation.3" shapeId="3517" r:id="rId450">
          <objectPr defaultSize="0" autoPict="0" r:id="rId7">
            <anchor moveWithCells="1" sizeWithCells="1">
              <from>
                <xdr:col>6914</xdr:col>
                <xdr:colOff>200025</xdr:colOff>
                <xdr:row>786421</xdr:row>
                <xdr:rowOff>95250</xdr:rowOff>
              </from>
              <to>
                <xdr:col>6920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17" r:id="rId450"/>
      </mc:Fallback>
    </mc:AlternateContent>
    <mc:AlternateContent xmlns:mc="http://schemas.openxmlformats.org/markup-compatibility/2006">
      <mc:Choice Requires="x14">
        <oleObject progId="Equation.3" shapeId="3518" r:id="rId451">
          <objectPr defaultSize="0" autoPict="0" r:id="rId7">
            <anchor moveWithCells="1" sizeWithCells="1">
              <from>
                <xdr:col>6914</xdr:col>
                <xdr:colOff>200025</xdr:colOff>
                <xdr:row>851957</xdr:row>
                <xdr:rowOff>95250</xdr:rowOff>
              </from>
              <to>
                <xdr:col>6920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18" r:id="rId451"/>
      </mc:Fallback>
    </mc:AlternateContent>
    <mc:AlternateContent xmlns:mc="http://schemas.openxmlformats.org/markup-compatibility/2006">
      <mc:Choice Requires="x14">
        <oleObject progId="Equation.3" shapeId="3519" r:id="rId452">
          <objectPr defaultSize="0" autoPict="0" r:id="rId7">
            <anchor moveWithCells="1" sizeWithCells="1">
              <from>
                <xdr:col>6914</xdr:col>
                <xdr:colOff>200025</xdr:colOff>
                <xdr:row>917493</xdr:row>
                <xdr:rowOff>95250</xdr:rowOff>
              </from>
              <to>
                <xdr:col>6920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19" r:id="rId452"/>
      </mc:Fallback>
    </mc:AlternateContent>
    <mc:AlternateContent xmlns:mc="http://schemas.openxmlformats.org/markup-compatibility/2006">
      <mc:Choice Requires="x14">
        <oleObject progId="Equation.3" shapeId="3520" r:id="rId453">
          <objectPr defaultSize="0" autoPict="0" r:id="rId7">
            <anchor moveWithCells="1" sizeWithCells="1">
              <from>
                <xdr:col>6914</xdr:col>
                <xdr:colOff>200025</xdr:colOff>
                <xdr:row>983029</xdr:row>
                <xdr:rowOff>95250</xdr:rowOff>
              </from>
              <to>
                <xdr:col>6920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20" r:id="rId453"/>
      </mc:Fallback>
    </mc:AlternateContent>
    <mc:AlternateContent xmlns:mc="http://schemas.openxmlformats.org/markup-compatibility/2006">
      <mc:Choice Requires="x14">
        <oleObject progId="Equation.3" shapeId="3521" r:id="rId454">
          <objectPr defaultSize="0" autoPict="0" r:id="rId7">
            <anchor moveWithCells="1" sizeWithCells="1">
              <from>
                <xdr:col>7170</xdr:col>
                <xdr:colOff>200025</xdr:colOff>
                <xdr:row>10</xdr:row>
                <xdr:rowOff>95250</xdr:rowOff>
              </from>
              <to>
                <xdr:col>7176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21" r:id="rId454"/>
      </mc:Fallback>
    </mc:AlternateContent>
    <mc:AlternateContent xmlns:mc="http://schemas.openxmlformats.org/markup-compatibility/2006">
      <mc:Choice Requires="x14">
        <oleObject progId="Equation.3" shapeId="3522" r:id="rId455">
          <objectPr defaultSize="0" autoPict="0" r:id="rId7">
            <anchor moveWithCells="1" sizeWithCells="1">
              <from>
                <xdr:col>7170</xdr:col>
                <xdr:colOff>200025</xdr:colOff>
                <xdr:row>65525</xdr:row>
                <xdr:rowOff>95250</xdr:rowOff>
              </from>
              <to>
                <xdr:col>7176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22" r:id="rId455"/>
      </mc:Fallback>
    </mc:AlternateContent>
    <mc:AlternateContent xmlns:mc="http://schemas.openxmlformats.org/markup-compatibility/2006">
      <mc:Choice Requires="x14">
        <oleObject progId="Equation.3" shapeId="3523" r:id="rId456">
          <objectPr defaultSize="0" autoPict="0" r:id="rId7">
            <anchor moveWithCells="1" sizeWithCells="1">
              <from>
                <xdr:col>7170</xdr:col>
                <xdr:colOff>200025</xdr:colOff>
                <xdr:row>131061</xdr:row>
                <xdr:rowOff>95250</xdr:rowOff>
              </from>
              <to>
                <xdr:col>7176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23" r:id="rId456"/>
      </mc:Fallback>
    </mc:AlternateContent>
    <mc:AlternateContent xmlns:mc="http://schemas.openxmlformats.org/markup-compatibility/2006">
      <mc:Choice Requires="x14">
        <oleObject progId="Equation.3" shapeId="3524" r:id="rId457">
          <objectPr defaultSize="0" autoPict="0" r:id="rId7">
            <anchor moveWithCells="1" sizeWithCells="1">
              <from>
                <xdr:col>7170</xdr:col>
                <xdr:colOff>200025</xdr:colOff>
                <xdr:row>196597</xdr:row>
                <xdr:rowOff>95250</xdr:rowOff>
              </from>
              <to>
                <xdr:col>7176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24" r:id="rId457"/>
      </mc:Fallback>
    </mc:AlternateContent>
    <mc:AlternateContent xmlns:mc="http://schemas.openxmlformats.org/markup-compatibility/2006">
      <mc:Choice Requires="x14">
        <oleObject progId="Equation.3" shapeId="3525" r:id="rId458">
          <objectPr defaultSize="0" autoPict="0" r:id="rId7">
            <anchor moveWithCells="1" sizeWithCells="1">
              <from>
                <xdr:col>7170</xdr:col>
                <xdr:colOff>200025</xdr:colOff>
                <xdr:row>262133</xdr:row>
                <xdr:rowOff>95250</xdr:rowOff>
              </from>
              <to>
                <xdr:col>7176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25" r:id="rId458"/>
      </mc:Fallback>
    </mc:AlternateContent>
    <mc:AlternateContent xmlns:mc="http://schemas.openxmlformats.org/markup-compatibility/2006">
      <mc:Choice Requires="x14">
        <oleObject progId="Equation.3" shapeId="3526" r:id="rId459">
          <objectPr defaultSize="0" autoPict="0" r:id="rId7">
            <anchor moveWithCells="1" sizeWithCells="1">
              <from>
                <xdr:col>7170</xdr:col>
                <xdr:colOff>200025</xdr:colOff>
                <xdr:row>327669</xdr:row>
                <xdr:rowOff>95250</xdr:rowOff>
              </from>
              <to>
                <xdr:col>7176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26" r:id="rId459"/>
      </mc:Fallback>
    </mc:AlternateContent>
    <mc:AlternateContent xmlns:mc="http://schemas.openxmlformats.org/markup-compatibility/2006">
      <mc:Choice Requires="x14">
        <oleObject progId="Equation.3" shapeId="3527" r:id="rId460">
          <objectPr defaultSize="0" autoPict="0" r:id="rId7">
            <anchor moveWithCells="1" sizeWithCells="1">
              <from>
                <xdr:col>7170</xdr:col>
                <xdr:colOff>200025</xdr:colOff>
                <xdr:row>393205</xdr:row>
                <xdr:rowOff>95250</xdr:rowOff>
              </from>
              <to>
                <xdr:col>7176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27" r:id="rId460"/>
      </mc:Fallback>
    </mc:AlternateContent>
    <mc:AlternateContent xmlns:mc="http://schemas.openxmlformats.org/markup-compatibility/2006">
      <mc:Choice Requires="x14">
        <oleObject progId="Equation.3" shapeId="3528" r:id="rId461">
          <objectPr defaultSize="0" autoPict="0" r:id="rId7">
            <anchor moveWithCells="1" sizeWithCells="1">
              <from>
                <xdr:col>7170</xdr:col>
                <xdr:colOff>200025</xdr:colOff>
                <xdr:row>458741</xdr:row>
                <xdr:rowOff>95250</xdr:rowOff>
              </from>
              <to>
                <xdr:col>7176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28" r:id="rId461"/>
      </mc:Fallback>
    </mc:AlternateContent>
    <mc:AlternateContent xmlns:mc="http://schemas.openxmlformats.org/markup-compatibility/2006">
      <mc:Choice Requires="x14">
        <oleObject progId="Equation.3" shapeId="3529" r:id="rId462">
          <objectPr defaultSize="0" autoPict="0" r:id="rId7">
            <anchor moveWithCells="1" sizeWithCells="1">
              <from>
                <xdr:col>7170</xdr:col>
                <xdr:colOff>200025</xdr:colOff>
                <xdr:row>524277</xdr:row>
                <xdr:rowOff>95250</xdr:rowOff>
              </from>
              <to>
                <xdr:col>7176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29" r:id="rId462"/>
      </mc:Fallback>
    </mc:AlternateContent>
    <mc:AlternateContent xmlns:mc="http://schemas.openxmlformats.org/markup-compatibility/2006">
      <mc:Choice Requires="x14">
        <oleObject progId="Equation.3" shapeId="3530" r:id="rId463">
          <objectPr defaultSize="0" autoPict="0" r:id="rId7">
            <anchor moveWithCells="1" sizeWithCells="1">
              <from>
                <xdr:col>7170</xdr:col>
                <xdr:colOff>200025</xdr:colOff>
                <xdr:row>589813</xdr:row>
                <xdr:rowOff>95250</xdr:rowOff>
              </from>
              <to>
                <xdr:col>7176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30" r:id="rId463"/>
      </mc:Fallback>
    </mc:AlternateContent>
    <mc:AlternateContent xmlns:mc="http://schemas.openxmlformats.org/markup-compatibility/2006">
      <mc:Choice Requires="x14">
        <oleObject progId="Equation.3" shapeId="3531" r:id="rId464">
          <objectPr defaultSize="0" autoPict="0" r:id="rId7">
            <anchor moveWithCells="1" sizeWithCells="1">
              <from>
                <xdr:col>7170</xdr:col>
                <xdr:colOff>200025</xdr:colOff>
                <xdr:row>655349</xdr:row>
                <xdr:rowOff>95250</xdr:rowOff>
              </from>
              <to>
                <xdr:col>7176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31" r:id="rId464"/>
      </mc:Fallback>
    </mc:AlternateContent>
    <mc:AlternateContent xmlns:mc="http://schemas.openxmlformats.org/markup-compatibility/2006">
      <mc:Choice Requires="x14">
        <oleObject progId="Equation.3" shapeId="3532" r:id="rId465">
          <objectPr defaultSize="0" autoPict="0" r:id="rId7">
            <anchor moveWithCells="1" sizeWithCells="1">
              <from>
                <xdr:col>7170</xdr:col>
                <xdr:colOff>200025</xdr:colOff>
                <xdr:row>720885</xdr:row>
                <xdr:rowOff>95250</xdr:rowOff>
              </from>
              <to>
                <xdr:col>7176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32" r:id="rId465"/>
      </mc:Fallback>
    </mc:AlternateContent>
    <mc:AlternateContent xmlns:mc="http://schemas.openxmlformats.org/markup-compatibility/2006">
      <mc:Choice Requires="x14">
        <oleObject progId="Equation.3" shapeId="3533" r:id="rId466">
          <objectPr defaultSize="0" autoPict="0" r:id="rId7">
            <anchor moveWithCells="1" sizeWithCells="1">
              <from>
                <xdr:col>7170</xdr:col>
                <xdr:colOff>200025</xdr:colOff>
                <xdr:row>786421</xdr:row>
                <xdr:rowOff>95250</xdr:rowOff>
              </from>
              <to>
                <xdr:col>7176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33" r:id="rId466"/>
      </mc:Fallback>
    </mc:AlternateContent>
    <mc:AlternateContent xmlns:mc="http://schemas.openxmlformats.org/markup-compatibility/2006">
      <mc:Choice Requires="x14">
        <oleObject progId="Equation.3" shapeId="3534" r:id="rId467">
          <objectPr defaultSize="0" autoPict="0" r:id="rId7">
            <anchor moveWithCells="1" sizeWithCells="1">
              <from>
                <xdr:col>7170</xdr:col>
                <xdr:colOff>200025</xdr:colOff>
                <xdr:row>851957</xdr:row>
                <xdr:rowOff>95250</xdr:rowOff>
              </from>
              <to>
                <xdr:col>7176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34" r:id="rId467"/>
      </mc:Fallback>
    </mc:AlternateContent>
    <mc:AlternateContent xmlns:mc="http://schemas.openxmlformats.org/markup-compatibility/2006">
      <mc:Choice Requires="x14">
        <oleObject progId="Equation.3" shapeId="3535" r:id="rId468">
          <objectPr defaultSize="0" autoPict="0" r:id="rId7">
            <anchor moveWithCells="1" sizeWithCells="1">
              <from>
                <xdr:col>7170</xdr:col>
                <xdr:colOff>200025</xdr:colOff>
                <xdr:row>917493</xdr:row>
                <xdr:rowOff>95250</xdr:rowOff>
              </from>
              <to>
                <xdr:col>7176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35" r:id="rId468"/>
      </mc:Fallback>
    </mc:AlternateContent>
    <mc:AlternateContent xmlns:mc="http://schemas.openxmlformats.org/markup-compatibility/2006">
      <mc:Choice Requires="x14">
        <oleObject progId="Equation.3" shapeId="3536" r:id="rId469">
          <objectPr defaultSize="0" autoPict="0" r:id="rId7">
            <anchor moveWithCells="1" sizeWithCells="1">
              <from>
                <xdr:col>7170</xdr:col>
                <xdr:colOff>200025</xdr:colOff>
                <xdr:row>983029</xdr:row>
                <xdr:rowOff>95250</xdr:rowOff>
              </from>
              <to>
                <xdr:col>7176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36" r:id="rId469"/>
      </mc:Fallback>
    </mc:AlternateContent>
    <mc:AlternateContent xmlns:mc="http://schemas.openxmlformats.org/markup-compatibility/2006">
      <mc:Choice Requires="x14">
        <oleObject progId="Equation.3" shapeId="3537" r:id="rId470">
          <objectPr defaultSize="0" autoPict="0" r:id="rId7">
            <anchor moveWithCells="1" sizeWithCells="1">
              <from>
                <xdr:col>7426</xdr:col>
                <xdr:colOff>200025</xdr:colOff>
                <xdr:row>10</xdr:row>
                <xdr:rowOff>95250</xdr:rowOff>
              </from>
              <to>
                <xdr:col>7432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37" r:id="rId470"/>
      </mc:Fallback>
    </mc:AlternateContent>
    <mc:AlternateContent xmlns:mc="http://schemas.openxmlformats.org/markup-compatibility/2006">
      <mc:Choice Requires="x14">
        <oleObject progId="Equation.3" shapeId="3538" r:id="rId471">
          <objectPr defaultSize="0" autoPict="0" r:id="rId7">
            <anchor moveWithCells="1" sizeWithCells="1">
              <from>
                <xdr:col>7426</xdr:col>
                <xdr:colOff>200025</xdr:colOff>
                <xdr:row>65525</xdr:row>
                <xdr:rowOff>95250</xdr:rowOff>
              </from>
              <to>
                <xdr:col>7432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38" r:id="rId471"/>
      </mc:Fallback>
    </mc:AlternateContent>
    <mc:AlternateContent xmlns:mc="http://schemas.openxmlformats.org/markup-compatibility/2006">
      <mc:Choice Requires="x14">
        <oleObject progId="Equation.3" shapeId="3539" r:id="rId472">
          <objectPr defaultSize="0" autoPict="0" r:id="rId7">
            <anchor moveWithCells="1" sizeWithCells="1">
              <from>
                <xdr:col>7426</xdr:col>
                <xdr:colOff>200025</xdr:colOff>
                <xdr:row>131061</xdr:row>
                <xdr:rowOff>95250</xdr:rowOff>
              </from>
              <to>
                <xdr:col>7432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39" r:id="rId472"/>
      </mc:Fallback>
    </mc:AlternateContent>
    <mc:AlternateContent xmlns:mc="http://schemas.openxmlformats.org/markup-compatibility/2006">
      <mc:Choice Requires="x14">
        <oleObject progId="Equation.3" shapeId="3540" r:id="rId473">
          <objectPr defaultSize="0" autoPict="0" r:id="rId7">
            <anchor moveWithCells="1" sizeWithCells="1">
              <from>
                <xdr:col>7426</xdr:col>
                <xdr:colOff>200025</xdr:colOff>
                <xdr:row>196597</xdr:row>
                <xdr:rowOff>95250</xdr:rowOff>
              </from>
              <to>
                <xdr:col>7432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40" r:id="rId473"/>
      </mc:Fallback>
    </mc:AlternateContent>
    <mc:AlternateContent xmlns:mc="http://schemas.openxmlformats.org/markup-compatibility/2006">
      <mc:Choice Requires="x14">
        <oleObject progId="Equation.3" shapeId="3541" r:id="rId474">
          <objectPr defaultSize="0" autoPict="0" r:id="rId7">
            <anchor moveWithCells="1" sizeWithCells="1">
              <from>
                <xdr:col>7426</xdr:col>
                <xdr:colOff>200025</xdr:colOff>
                <xdr:row>262133</xdr:row>
                <xdr:rowOff>95250</xdr:rowOff>
              </from>
              <to>
                <xdr:col>7432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41" r:id="rId474"/>
      </mc:Fallback>
    </mc:AlternateContent>
    <mc:AlternateContent xmlns:mc="http://schemas.openxmlformats.org/markup-compatibility/2006">
      <mc:Choice Requires="x14">
        <oleObject progId="Equation.3" shapeId="3542" r:id="rId475">
          <objectPr defaultSize="0" autoPict="0" r:id="rId7">
            <anchor moveWithCells="1" sizeWithCells="1">
              <from>
                <xdr:col>7426</xdr:col>
                <xdr:colOff>200025</xdr:colOff>
                <xdr:row>327669</xdr:row>
                <xdr:rowOff>95250</xdr:rowOff>
              </from>
              <to>
                <xdr:col>7432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42" r:id="rId475"/>
      </mc:Fallback>
    </mc:AlternateContent>
    <mc:AlternateContent xmlns:mc="http://schemas.openxmlformats.org/markup-compatibility/2006">
      <mc:Choice Requires="x14">
        <oleObject progId="Equation.3" shapeId="3543" r:id="rId476">
          <objectPr defaultSize="0" autoPict="0" r:id="rId7">
            <anchor moveWithCells="1" sizeWithCells="1">
              <from>
                <xdr:col>7426</xdr:col>
                <xdr:colOff>200025</xdr:colOff>
                <xdr:row>393205</xdr:row>
                <xdr:rowOff>95250</xdr:rowOff>
              </from>
              <to>
                <xdr:col>7432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43" r:id="rId476"/>
      </mc:Fallback>
    </mc:AlternateContent>
    <mc:AlternateContent xmlns:mc="http://schemas.openxmlformats.org/markup-compatibility/2006">
      <mc:Choice Requires="x14">
        <oleObject progId="Equation.3" shapeId="3544" r:id="rId477">
          <objectPr defaultSize="0" autoPict="0" r:id="rId7">
            <anchor moveWithCells="1" sizeWithCells="1">
              <from>
                <xdr:col>7426</xdr:col>
                <xdr:colOff>200025</xdr:colOff>
                <xdr:row>458741</xdr:row>
                <xdr:rowOff>95250</xdr:rowOff>
              </from>
              <to>
                <xdr:col>7432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44" r:id="rId477"/>
      </mc:Fallback>
    </mc:AlternateContent>
    <mc:AlternateContent xmlns:mc="http://schemas.openxmlformats.org/markup-compatibility/2006">
      <mc:Choice Requires="x14">
        <oleObject progId="Equation.3" shapeId="3545" r:id="rId478">
          <objectPr defaultSize="0" autoPict="0" r:id="rId7">
            <anchor moveWithCells="1" sizeWithCells="1">
              <from>
                <xdr:col>7426</xdr:col>
                <xdr:colOff>200025</xdr:colOff>
                <xdr:row>524277</xdr:row>
                <xdr:rowOff>95250</xdr:rowOff>
              </from>
              <to>
                <xdr:col>7432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45" r:id="rId478"/>
      </mc:Fallback>
    </mc:AlternateContent>
    <mc:AlternateContent xmlns:mc="http://schemas.openxmlformats.org/markup-compatibility/2006">
      <mc:Choice Requires="x14">
        <oleObject progId="Equation.3" shapeId="3546" r:id="rId479">
          <objectPr defaultSize="0" autoPict="0" r:id="rId7">
            <anchor moveWithCells="1" sizeWithCells="1">
              <from>
                <xdr:col>7426</xdr:col>
                <xdr:colOff>200025</xdr:colOff>
                <xdr:row>589813</xdr:row>
                <xdr:rowOff>95250</xdr:rowOff>
              </from>
              <to>
                <xdr:col>7432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46" r:id="rId479"/>
      </mc:Fallback>
    </mc:AlternateContent>
    <mc:AlternateContent xmlns:mc="http://schemas.openxmlformats.org/markup-compatibility/2006">
      <mc:Choice Requires="x14">
        <oleObject progId="Equation.3" shapeId="3547" r:id="rId480">
          <objectPr defaultSize="0" autoPict="0" r:id="rId7">
            <anchor moveWithCells="1" sizeWithCells="1">
              <from>
                <xdr:col>7426</xdr:col>
                <xdr:colOff>200025</xdr:colOff>
                <xdr:row>655349</xdr:row>
                <xdr:rowOff>95250</xdr:rowOff>
              </from>
              <to>
                <xdr:col>7432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47" r:id="rId480"/>
      </mc:Fallback>
    </mc:AlternateContent>
    <mc:AlternateContent xmlns:mc="http://schemas.openxmlformats.org/markup-compatibility/2006">
      <mc:Choice Requires="x14">
        <oleObject progId="Equation.3" shapeId="3548" r:id="rId481">
          <objectPr defaultSize="0" autoPict="0" r:id="rId7">
            <anchor moveWithCells="1" sizeWithCells="1">
              <from>
                <xdr:col>7426</xdr:col>
                <xdr:colOff>200025</xdr:colOff>
                <xdr:row>720885</xdr:row>
                <xdr:rowOff>95250</xdr:rowOff>
              </from>
              <to>
                <xdr:col>7432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48" r:id="rId481"/>
      </mc:Fallback>
    </mc:AlternateContent>
    <mc:AlternateContent xmlns:mc="http://schemas.openxmlformats.org/markup-compatibility/2006">
      <mc:Choice Requires="x14">
        <oleObject progId="Equation.3" shapeId="3549" r:id="rId482">
          <objectPr defaultSize="0" autoPict="0" r:id="rId7">
            <anchor moveWithCells="1" sizeWithCells="1">
              <from>
                <xdr:col>7426</xdr:col>
                <xdr:colOff>200025</xdr:colOff>
                <xdr:row>786421</xdr:row>
                <xdr:rowOff>95250</xdr:rowOff>
              </from>
              <to>
                <xdr:col>7432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49" r:id="rId482"/>
      </mc:Fallback>
    </mc:AlternateContent>
    <mc:AlternateContent xmlns:mc="http://schemas.openxmlformats.org/markup-compatibility/2006">
      <mc:Choice Requires="x14">
        <oleObject progId="Equation.3" shapeId="3550" r:id="rId483">
          <objectPr defaultSize="0" autoPict="0" r:id="rId7">
            <anchor moveWithCells="1" sizeWithCells="1">
              <from>
                <xdr:col>7426</xdr:col>
                <xdr:colOff>200025</xdr:colOff>
                <xdr:row>851957</xdr:row>
                <xdr:rowOff>95250</xdr:rowOff>
              </from>
              <to>
                <xdr:col>7432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50" r:id="rId483"/>
      </mc:Fallback>
    </mc:AlternateContent>
    <mc:AlternateContent xmlns:mc="http://schemas.openxmlformats.org/markup-compatibility/2006">
      <mc:Choice Requires="x14">
        <oleObject progId="Equation.3" shapeId="3551" r:id="rId484">
          <objectPr defaultSize="0" autoPict="0" r:id="rId7">
            <anchor moveWithCells="1" sizeWithCells="1">
              <from>
                <xdr:col>7426</xdr:col>
                <xdr:colOff>200025</xdr:colOff>
                <xdr:row>917493</xdr:row>
                <xdr:rowOff>95250</xdr:rowOff>
              </from>
              <to>
                <xdr:col>7432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51" r:id="rId484"/>
      </mc:Fallback>
    </mc:AlternateContent>
    <mc:AlternateContent xmlns:mc="http://schemas.openxmlformats.org/markup-compatibility/2006">
      <mc:Choice Requires="x14">
        <oleObject progId="Equation.3" shapeId="3552" r:id="rId485">
          <objectPr defaultSize="0" autoPict="0" r:id="rId7">
            <anchor moveWithCells="1" sizeWithCells="1">
              <from>
                <xdr:col>7426</xdr:col>
                <xdr:colOff>200025</xdr:colOff>
                <xdr:row>983029</xdr:row>
                <xdr:rowOff>95250</xdr:rowOff>
              </from>
              <to>
                <xdr:col>7432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52" r:id="rId485"/>
      </mc:Fallback>
    </mc:AlternateContent>
    <mc:AlternateContent xmlns:mc="http://schemas.openxmlformats.org/markup-compatibility/2006">
      <mc:Choice Requires="x14">
        <oleObject progId="Equation.3" shapeId="3553" r:id="rId486">
          <objectPr defaultSize="0" autoPict="0" r:id="rId7">
            <anchor moveWithCells="1" sizeWithCells="1">
              <from>
                <xdr:col>7682</xdr:col>
                <xdr:colOff>200025</xdr:colOff>
                <xdr:row>10</xdr:row>
                <xdr:rowOff>95250</xdr:rowOff>
              </from>
              <to>
                <xdr:col>7688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53" r:id="rId486"/>
      </mc:Fallback>
    </mc:AlternateContent>
    <mc:AlternateContent xmlns:mc="http://schemas.openxmlformats.org/markup-compatibility/2006">
      <mc:Choice Requires="x14">
        <oleObject progId="Equation.3" shapeId="3554" r:id="rId487">
          <objectPr defaultSize="0" autoPict="0" r:id="rId7">
            <anchor moveWithCells="1" sizeWithCells="1">
              <from>
                <xdr:col>7682</xdr:col>
                <xdr:colOff>200025</xdr:colOff>
                <xdr:row>65525</xdr:row>
                <xdr:rowOff>95250</xdr:rowOff>
              </from>
              <to>
                <xdr:col>7688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54" r:id="rId487"/>
      </mc:Fallback>
    </mc:AlternateContent>
    <mc:AlternateContent xmlns:mc="http://schemas.openxmlformats.org/markup-compatibility/2006">
      <mc:Choice Requires="x14">
        <oleObject progId="Equation.3" shapeId="3555" r:id="rId488">
          <objectPr defaultSize="0" autoPict="0" r:id="rId7">
            <anchor moveWithCells="1" sizeWithCells="1">
              <from>
                <xdr:col>7682</xdr:col>
                <xdr:colOff>200025</xdr:colOff>
                <xdr:row>131061</xdr:row>
                <xdr:rowOff>95250</xdr:rowOff>
              </from>
              <to>
                <xdr:col>7688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55" r:id="rId488"/>
      </mc:Fallback>
    </mc:AlternateContent>
    <mc:AlternateContent xmlns:mc="http://schemas.openxmlformats.org/markup-compatibility/2006">
      <mc:Choice Requires="x14">
        <oleObject progId="Equation.3" shapeId="3556" r:id="rId489">
          <objectPr defaultSize="0" autoPict="0" r:id="rId7">
            <anchor moveWithCells="1" sizeWithCells="1">
              <from>
                <xdr:col>7682</xdr:col>
                <xdr:colOff>200025</xdr:colOff>
                <xdr:row>196597</xdr:row>
                <xdr:rowOff>95250</xdr:rowOff>
              </from>
              <to>
                <xdr:col>7688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56" r:id="rId489"/>
      </mc:Fallback>
    </mc:AlternateContent>
    <mc:AlternateContent xmlns:mc="http://schemas.openxmlformats.org/markup-compatibility/2006">
      <mc:Choice Requires="x14">
        <oleObject progId="Equation.3" shapeId="3557" r:id="rId490">
          <objectPr defaultSize="0" autoPict="0" r:id="rId7">
            <anchor moveWithCells="1" sizeWithCells="1">
              <from>
                <xdr:col>7682</xdr:col>
                <xdr:colOff>200025</xdr:colOff>
                <xdr:row>262133</xdr:row>
                <xdr:rowOff>95250</xdr:rowOff>
              </from>
              <to>
                <xdr:col>7688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57" r:id="rId490"/>
      </mc:Fallback>
    </mc:AlternateContent>
    <mc:AlternateContent xmlns:mc="http://schemas.openxmlformats.org/markup-compatibility/2006">
      <mc:Choice Requires="x14">
        <oleObject progId="Equation.3" shapeId="3558" r:id="rId491">
          <objectPr defaultSize="0" autoPict="0" r:id="rId7">
            <anchor moveWithCells="1" sizeWithCells="1">
              <from>
                <xdr:col>7682</xdr:col>
                <xdr:colOff>200025</xdr:colOff>
                <xdr:row>327669</xdr:row>
                <xdr:rowOff>95250</xdr:rowOff>
              </from>
              <to>
                <xdr:col>7688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58" r:id="rId491"/>
      </mc:Fallback>
    </mc:AlternateContent>
    <mc:AlternateContent xmlns:mc="http://schemas.openxmlformats.org/markup-compatibility/2006">
      <mc:Choice Requires="x14">
        <oleObject progId="Equation.3" shapeId="3559" r:id="rId492">
          <objectPr defaultSize="0" autoPict="0" r:id="rId7">
            <anchor moveWithCells="1" sizeWithCells="1">
              <from>
                <xdr:col>7682</xdr:col>
                <xdr:colOff>200025</xdr:colOff>
                <xdr:row>393205</xdr:row>
                <xdr:rowOff>95250</xdr:rowOff>
              </from>
              <to>
                <xdr:col>7688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59" r:id="rId492"/>
      </mc:Fallback>
    </mc:AlternateContent>
    <mc:AlternateContent xmlns:mc="http://schemas.openxmlformats.org/markup-compatibility/2006">
      <mc:Choice Requires="x14">
        <oleObject progId="Equation.3" shapeId="3560" r:id="rId493">
          <objectPr defaultSize="0" autoPict="0" r:id="rId7">
            <anchor moveWithCells="1" sizeWithCells="1">
              <from>
                <xdr:col>7682</xdr:col>
                <xdr:colOff>200025</xdr:colOff>
                <xdr:row>458741</xdr:row>
                <xdr:rowOff>95250</xdr:rowOff>
              </from>
              <to>
                <xdr:col>7688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60" r:id="rId493"/>
      </mc:Fallback>
    </mc:AlternateContent>
    <mc:AlternateContent xmlns:mc="http://schemas.openxmlformats.org/markup-compatibility/2006">
      <mc:Choice Requires="x14">
        <oleObject progId="Equation.3" shapeId="3561" r:id="rId494">
          <objectPr defaultSize="0" autoPict="0" r:id="rId7">
            <anchor moveWithCells="1" sizeWithCells="1">
              <from>
                <xdr:col>7682</xdr:col>
                <xdr:colOff>200025</xdr:colOff>
                <xdr:row>524277</xdr:row>
                <xdr:rowOff>95250</xdr:rowOff>
              </from>
              <to>
                <xdr:col>7688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61" r:id="rId494"/>
      </mc:Fallback>
    </mc:AlternateContent>
    <mc:AlternateContent xmlns:mc="http://schemas.openxmlformats.org/markup-compatibility/2006">
      <mc:Choice Requires="x14">
        <oleObject progId="Equation.3" shapeId="3562" r:id="rId495">
          <objectPr defaultSize="0" autoPict="0" r:id="rId7">
            <anchor moveWithCells="1" sizeWithCells="1">
              <from>
                <xdr:col>7682</xdr:col>
                <xdr:colOff>200025</xdr:colOff>
                <xdr:row>589813</xdr:row>
                <xdr:rowOff>95250</xdr:rowOff>
              </from>
              <to>
                <xdr:col>7688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62" r:id="rId495"/>
      </mc:Fallback>
    </mc:AlternateContent>
    <mc:AlternateContent xmlns:mc="http://schemas.openxmlformats.org/markup-compatibility/2006">
      <mc:Choice Requires="x14">
        <oleObject progId="Equation.3" shapeId="3563" r:id="rId496">
          <objectPr defaultSize="0" autoPict="0" r:id="rId7">
            <anchor moveWithCells="1" sizeWithCells="1">
              <from>
                <xdr:col>7682</xdr:col>
                <xdr:colOff>200025</xdr:colOff>
                <xdr:row>655349</xdr:row>
                <xdr:rowOff>95250</xdr:rowOff>
              </from>
              <to>
                <xdr:col>7688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63" r:id="rId496"/>
      </mc:Fallback>
    </mc:AlternateContent>
    <mc:AlternateContent xmlns:mc="http://schemas.openxmlformats.org/markup-compatibility/2006">
      <mc:Choice Requires="x14">
        <oleObject progId="Equation.3" shapeId="3564" r:id="rId497">
          <objectPr defaultSize="0" autoPict="0" r:id="rId7">
            <anchor moveWithCells="1" sizeWithCells="1">
              <from>
                <xdr:col>7682</xdr:col>
                <xdr:colOff>200025</xdr:colOff>
                <xdr:row>720885</xdr:row>
                <xdr:rowOff>95250</xdr:rowOff>
              </from>
              <to>
                <xdr:col>7688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64" r:id="rId497"/>
      </mc:Fallback>
    </mc:AlternateContent>
    <mc:AlternateContent xmlns:mc="http://schemas.openxmlformats.org/markup-compatibility/2006">
      <mc:Choice Requires="x14">
        <oleObject progId="Equation.3" shapeId="3565" r:id="rId498">
          <objectPr defaultSize="0" autoPict="0" r:id="rId7">
            <anchor moveWithCells="1" sizeWithCells="1">
              <from>
                <xdr:col>7682</xdr:col>
                <xdr:colOff>200025</xdr:colOff>
                <xdr:row>786421</xdr:row>
                <xdr:rowOff>95250</xdr:rowOff>
              </from>
              <to>
                <xdr:col>7688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65" r:id="rId498"/>
      </mc:Fallback>
    </mc:AlternateContent>
    <mc:AlternateContent xmlns:mc="http://schemas.openxmlformats.org/markup-compatibility/2006">
      <mc:Choice Requires="x14">
        <oleObject progId="Equation.3" shapeId="3566" r:id="rId499">
          <objectPr defaultSize="0" autoPict="0" r:id="rId7">
            <anchor moveWithCells="1" sizeWithCells="1">
              <from>
                <xdr:col>7682</xdr:col>
                <xdr:colOff>200025</xdr:colOff>
                <xdr:row>851957</xdr:row>
                <xdr:rowOff>95250</xdr:rowOff>
              </from>
              <to>
                <xdr:col>7688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66" r:id="rId499"/>
      </mc:Fallback>
    </mc:AlternateContent>
    <mc:AlternateContent xmlns:mc="http://schemas.openxmlformats.org/markup-compatibility/2006">
      <mc:Choice Requires="x14">
        <oleObject progId="Equation.3" shapeId="3567" r:id="rId500">
          <objectPr defaultSize="0" autoPict="0" r:id="rId7">
            <anchor moveWithCells="1" sizeWithCells="1">
              <from>
                <xdr:col>7682</xdr:col>
                <xdr:colOff>200025</xdr:colOff>
                <xdr:row>917493</xdr:row>
                <xdr:rowOff>95250</xdr:rowOff>
              </from>
              <to>
                <xdr:col>7688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67" r:id="rId500"/>
      </mc:Fallback>
    </mc:AlternateContent>
    <mc:AlternateContent xmlns:mc="http://schemas.openxmlformats.org/markup-compatibility/2006">
      <mc:Choice Requires="x14">
        <oleObject progId="Equation.3" shapeId="3568" r:id="rId501">
          <objectPr defaultSize="0" autoPict="0" r:id="rId7">
            <anchor moveWithCells="1" sizeWithCells="1">
              <from>
                <xdr:col>7682</xdr:col>
                <xdr:colOff>200025</xdr:colOff>
                <xdr:row>983029</xdr:row>
                <xdr:rowOff>95250</xdr:rowOff>
              </from>
              <to>
                <xdr:col>7688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68" r:id="rId501"/>
      </mc:Fallback>
    </mc:AlternateContent>
    <mc:AlternateContent xmlns:mc="http://schemas.openxmlformats.org/markup-compatibility/2006">
      <mc:Choice Requires="x14">
        <oleObject progId="Equation.3" shapeId="3569" r:id="rId502">
          <objectPr defaultSize="0" autoPict="0" r:id="rId7">
            <anchor moveWithCells="1" sizeWithCells="1">
              <from>
                <xdr:col>7938</xdr:col>
                <xdr:colOff>200025</xdr:colOff>
                <xdr:row>10</xdr:row>
                <xdr:rowOff>95250</xdr:rowOff>
              </from>
              <to>
                <xdr:col>7944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69" r:id="rId502"/>
      </mc:Fallback>
    </mc:AlternateContent>
    <mc:AlternateContent xmlns:mc="http://schemas.openxmlformats.org/markup-compatibility/2006">
      <mc:Choice Requires="x14">
        <oleObject progId="Equation.3" shapeId="3570" r:id="rId503">
          <objectPr defaultSize="0" autoPict="0" r:id="rId7">
            <anchor moveWithCells="1" sizeWithCells="1">
              <from>
                <xdr:col>7938</xdr:col>
                <xdr:colOff>200025</xdr:colOff>
                <xdr:row>65525</xdr:row>
                <xdr:rowOff>95250</xdr:rowOff>
              </from>
              <to>
                <xdr:col>7944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70" r:id="rId503"/>
      </mc:Fallback>
    </mc:AlternateContent>
    <mc:AlternateContent xmlns:mc="http://schemas.openxmlformats.org/markup-compatibility/2006">
      <mc:Choice Requires="x14">
        <oleObject progId="Equation.3" shapeId="3571" r:id="rId504">
          <objectPr defaultSize="0" autoPict="0" r:id="rId7">
            <anchor moveWithCells="1" sizeWithCells="1">
              <from>
                <xdr:col>7938</xdr:col>
                <xdr:colOff>200025</xdr:colOff>
                <xdr:row>131061</xdr:row>
                <xdr:rowOff>95250</xdr:rowOff>
              </from>
              <to>
                <xdr:col>7944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71" r:id="rId504"/>
      </mc:Fallback>
    </mc:AlternateContent>
    <mc:AlternateContent xmlns:mc="http://schemas.openxmlformats.org/markup-compatibility/2006">
      <mc:Choice Requires="x14">
        <oleObject progId="Equation.3" shapeId="3572" r:id="rId505">
          <objectPr defaultSize="0" autoPict="0" r:id="rId7">
            <anchor moveWithCells="1" sizeWithCells="1">
              <from>
                <xdr:col>7938</xdr:col>
                <xdr:colOff>200025</xdr:colOff>
                <xdr:row>196597</xdr:row>
                <xdr:rowOff>95250</xdr:rowOff>
              </from>
              <to>
                <xdr:col>7944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72" r:id="rId505"/>
      </mc:Fallback>
    </mc:AlternateContent>
    <mc:AlternateContent xmlns:mc="http://schemas.openxmlformats.org/markup-compatibility/2006">
      <mc:Choice Requires="x14">
        <oleObject progId="Equation.3" shapeId="3573" r:id="rId506">
          <objectPr defaultSize="0" autoPict="0" r:id="rId7">
            <anchor moveWithCells="1" sizeWithCells="1">
              <from>
                <xdr:col>7938</xdr:col>
                <xdr:colOff>200025</xdr:colOff>
                <xdr:row>262133</xdr:row>
                <xdr:rowOff>95250</xdr:rowOff>
              </from>
              <to>
                <xdr:col>7944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73" r:id="rId506"/>
      </mc:Fallback>
    </mc:AlternateContent>
    <mc:AlternateContent xmlns:mc="http://schemas.openxmlformats.org/markup-compatibility/2006">
      <mc:Choice Requires="x14">
        <oleObject progId="Equation.3" shapeId="3574" r:id="rId507">
          <objectPr defaultSize="0" autoPict="0" r:id="rId7">
            <anchor moveWithCells="1" sizeWithCells="1">
              <from>
                <xdr:col>7938</xdr:col>
                <xdr:colOff>200025</xdr:colOff>
                <xdr:row>327669</xdr:row>
                <xdr:rowOff>95250</xdr:rowOff>
              </from>
              <to>
                <xdr:col>7944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74" r:id="rId507"/>
      </mc:Fallback>
    </mc:AlternateContent>
    <mc:AlternateContent xmlns:mc="http://schemas.openxmlformats.org/markup-compatibility/2006">
      <mc:Choice Requires="x14">
        <oleObject progId="Equation.3" shapeId="3575" r:id="rId508">
          <objectPr defaultSize="0" autoPict="0" r:id="rId7">
            <anchor moveWithCells="1" sizeWithCells="1">
              <from>
                <xdr:col>7938</xdr:col>
                <xdr:colOff>200025</xdr:colOff>
                <xdr:row>393205</xdr:row>
                <xdr:rowOff>95250</xdr:rowOff>
              </from>
              <to>
                <xdr:col>7944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75" r:id="rId508"/>
      </mc:Fallback>
    </mc:AlternateContent>
    <mc:AlternateContent xmlns:mc="http://schemas.openxmlformats.org/markup-compatibility/2006">
      <mc:Choice Requires="x14">
        <oleObject progId="Equation.3" shapeId="3576" r:id="rId509">
          <objectPr defaultSize="0" autoPict="0" r:id="rId7">
            <anchor moveWithCells="1" sizeWithCells="1">
              <from>
                <xdr:col>7938</xdr:col>
                <xdr:colOff>200025</xdr:colOff>
                <xdr:row>458741</xdr:row>
                <xdr:rowOff>95250</xdr:rowOff>
              </from>
              <to>
                <xdr:col>7944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76" r:id="rId509"/>
      </mc:Fallback>
    </mc:AlternateContent>
    <mc:AlternateContent xmlns:mc="http://schemas.openxmlformats.org/markup-compatibility/2006">
      <mc:Choice Requires="x14">
        <oleObject progId="Equation.3" shapeId="3577" r:id="rId510">
          <objectPr defaultSize="0" autoPict="0" r:id="rId7">
            <anchor moveWithCells="1" sizeWithCells="1">
              <from>
                <xdr:col>7938</xdr:col>
                <xdr:colOff>200025</xdr:colOff>
                <xdr:row>524277</xdr:row>
                <xdr:rowOff>95250</xdr:rowOff>
              </from>
              <to>
                <xdr:col>7944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77" r:id="rId510"/>
      </mc:Fallback>
    </mc:AlternateContent>
    <mc:AlternateContent xmlns:mc="http://schemas.openxmlformats.org/markup-compatibility/2006">
      <mc:Choice Requires="x14">
        <oleObject progId="Equation.3" shapeId="3578" r:id="rId511">
          <objectPr defaultSize="0" autoPict="0" r:id="rId7">
            <anchor moveWithCells="1" sizeWithCells="1">
              <from>
                <xdr:col>7938</xdr:col>
                <xdr:colOff>200025</xdr:colOff>
                <xdr:row>589813</xdr:row>
                <xdr:rowOff>95250</xdr:rowOff>
              </from>
              <to>
                <xdr:col>7944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78" r:id="rId511"/>
      </mc:Fallback>
    </mc:AlternateContent>
    <mc:AlternateContent xmlns:mc="http://schemas.openxmlformats.org/markup-compatibility/2006">
      <mc:Choice Requires="x14">
        <oleObject progId="Equation.3" shapeId="3579" r:id="rId512">
          <objectPr defaultSize="0" autoPict="0" r:id="rId7">
            <anchor moveWithCells="1" sizeWithCells="1">
              <from>
                <xdr:col>7938</xdr:col>
                <xdr:colOff>200025</xdr:colOff>
                <xdr:row>655349</xdr:row>
                <xdr:rowOff>95250</xdr:rowOff>
              </from>
              <to>
                <xdr:col>7944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79" r:id="rId512"/>
      </mc:Fallback>
    </mc:AlternateContent>
    <mc:AlternateContent xmlns:mc="http://schemas.openxmlformats.org/markup-compatibility/2006">
      <mc:Choice Requires="x14">
        <oleObject progId="Equation.3" shapeId="3580" r:id="rId513">
          <objectPr defaultSize="0" autoPict="0" r:id="rId7">
            <anchor moveWithCells="1" sizeWithCells="1">
              <from>
                <xdr:col>7938</xdr:col>
                <xdr:colOff>200025</xdr:colOff>
                <xdr:row>720885</xdr:row>
                <xdr:rowOff>95250</xdr:rowOff>
              </from>
              <to>
                <xdr:col>7944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80" r:id="rId513"/>
      </mc:Fallback>
    </mc:AlternateContent>
    <mc:AlternateContent xmlns:mc="http://schemas.openxmlformats.org/markup-compatibility/2006">
      <mc:Choice Requires="x14">
        <oleObject progId="Equation.3" shapeId="3581" r:id="rId514">
          <objectPr defaultSize="0" autoPict="0" r:id="rId7">
            <anchor moveWithCells="1" sizeWithCells="1">
              <from>
                <xdr:col>7938</xdr:col>
                <xdr:colOff>200025</xdr:colOff>
                <xdr:row>786421</xdr:row>
                <xdr:rowOff>95250</xdr:rowOff>
              </from>
              <to>
                <xdr:col>7944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81" r:id="rId514"/>
      </mc:Fallback>
    </mc:AlternateContent>
    <mc:AlternateContent xmlns:mc="http://schemas.openxmlformats.org/markup-compatibility/2006">
      <mc:Choice Requires="x14">
        <oleObject progId="Equation.3" shapeId="3582" r:id="rId515">
          <objectPr defaultSize="0" autoPict="0" r:id="rId7">
            <anchor moveWithCells="1" sizeWithCells="1">
              <from>
                <xdr:col>7938</xdr:col>
                <xdr:colOff>200025</xdr:colOff>
                <xdr:row>851957</xdr:row>
                <xdr:rowOff>95250</xdr:rowOff>
              </from>
              <to>
                <xdr:col>7944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82" r:id="rId515"/>
      </mc:Fallback>
    </mc:AlternateContent>
    <mc:AlternateContent xmlns:mc="http://schemas.openxmlformats.org/markup-compatibility/2006">
      <mc:Choice Requires="x14">
        <oleObject progId="Equation.3" shapeId="3583" r:id="rId516">
          <objectPr defaultSize="0" autoPict="0" r:id="rId7">
            <anchor moveWithCells="1" sizeWithCells="1">
              <from>
                <xdr:col>7938</xdr:col>
                <xdr:colOff>200025</xdr:colOff>
                <xdr:row>917493</xdr:row>
                <xdr:rowOff>95250</xdr:rowOff>
              </from>
              <to>
                <xdr:col>7944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83" r:id="rId516"/>
      </mc:Fallback>
    </mc:AlternateContent>
    <mc:AlternateContent xmlns:mc="http://schemas.openxmlformats.org/markup-compatibility/2006">
      <mc:Choice Requires="x14">
        <oleObject progId="Equation.3" shapeId="3584" r:id="rId517">
          <objectPr defaultSize="0" autoPict="0" r:id="rId7">
            <anchor moveWithCells="1" sizeWithCells="1">
              <from>
                <xdr:col>7938</xdr:col>
                <xdr:colOff>200025</xdr:colOff>
                <xdr:row>983029</xdr:row>
                <xdr:rowOff>95250</xdr:rowOff>
              </from>
              <to>
                <xdr:col>7944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84" r:id="rId517"/>
      </mc:Fallback>
    </mc:AlternateContent>
    <mc:AlternateContent xmlns:mc="http://schemas.openxmlformats.org/markup-compatibility/2006">
      <mc:Choice Requires="x14">
        <oleObject progId="Equation.3" shapeId="3585" r:id="rId518">
          <objectPr defaultSize="0" autoPict="0" r:id="rId7">
            <anchor moveWithCells="1" sizeWithCells="1">
              <from>
                <xdr:col>8194</xdr:col>
                <xdr:colOff>200025</xdr:colOff>
                <xdr:row>10</xdr:row>
                <xdr:rowOff>95250</xdr:rowOff>
              </from>
              <to>
                <xdr:col>8200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85" r:id="rId518"/>
      </mc:Fallback>
    </mc:AlternateContent>
    <mc:AlternateContent xmlns:mc="http://schemas.openxmlformats.org/markup-compatibility/2006">
      <mc:Choice Requires="x14">
        <oleObject progId="Equation.3" shapeId="3586" r:id="rId519">
          <objectPr defaultSize="0" autoPict="0" r:id="rId7">
            <anchor moveWithCells="1" sizeWithCells="1">
              <from>
                <xdr:col>8194</xdr:col>
                <xdr:colOff>200025</xdr:colOff>
                <xdr:row>65525</xdr:row>
                <xdr:rowOff>95250</xdr:rowOff>
              </from>
              <to>
                <xdr:col>8200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86" r:id="rId519"/>
      </mc:Fallback>
    </mc:AlternateContent>
    <mc:AlternateContent xmlns:mc="http://schemas.openxmlformats.org/markup-compatibility/2006">
      <mc:Choice Requires="x14">
        <oleObject progId="Equation.3" shapeId="3587" r:id="rId520">
          <objectPr defaultSize="0" autoPict="0" r:id="rId7">
            <anchor moveWithCells="1" sizeWithCells="1">
              <from>
                <xdr:col>8194</xdr:col>
                <xdr:colOff>200025</xdr:colOff>
                <xdr:row>131061</xdr:row>
                <xdr:rowOff>95250</xdr:rowOff>
              </from>
              <to>
                <xdr:col>8200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87" r:id="rId520"/>
      </mc:Fallback>
    </mc:AlternateContent>
    <mc:AlternateContent xmlns:mc="http://schemas.openxmlformats.org/markup-compatibility/2006">
      <mc:Choice Requires="x14">
        <oleObject progId="Equation.3" shapeId="3588" r:id="rId521">
          <objectPr defaultSize="0" autoPict="0" r:id="rId7">
            <anchor moveWithCells="1" sizeWithCells="1">
              <from>
                <xdr:col>8194</xdr:col>
                <xdr:colOff>200025</xdr:colOff>
                <xdr:row>196597</xdr:row>
                <xdr:rowOff>95250</xdr:rowOff>
              </from>
              <to>
                <xdr:col>8200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88" r:id="rId521"/>
      </mc:Fallback>
    </mc:AlternateContent>
    <mc:AlternateContent xmlns:mc="http://schemas.openxmlformats.org/markup-compatibility/2006">
      <mc:Choice Requires="x14">
        <oleObject progId="Equation.3" shapeId="3589" r:id="rId522">
          <objectPr defaultSize="0" autoPict="0" r:id="rId7">
            <anchor moveWithCells="1" sizeWithCells="1">
              <from>
                <xdr:col>8194</xdr:col>
                <xdr:colOff>200025</xdr:colOff>
                <xdr:row>262133</xdr:row>
                <xdr:rowOff>95250</xdr:rowOff>
              </from>
              <to>
                <xdr:col>8200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89" r:id="rId522"/>
      </mc:Fallback>
    </mc:AlternateContent>
    <mc:AlternateContent xmlns:mc="http://schemas.openxmlformats.org/markup-compatibility/2006">
      <mc:Choice Requires="x14">
        <oleObject progId="Equation.3" shapeId="3590" r:id="rId523">
          <objectPr defaultSize="0" autoPict="0" r:id="rId7">
            <anchor moveWithCells="1" sizeWithCells="1">
              <from>
                <xdr:col>8194</xdr:col>
                <xdr:colOff>200025</xdr:colOff>
                <xdr:row>327669</xdr:row>
                <xdr:rowOff>95250</xdr:rowOff>
              </from>
              <to>
                <xdr:col>8200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90" r:id="rId523"/>
      </mc:Fallback>
    </mc:AlternateContent>
    <mc:AlternateContent xmlns:mc="http://schemas.openxmlformats.org/markup-compatibility/2006">
      <mc:Choice Requires="x14">
        <oleObject progId="Equation.3" shapeId="3591" r:id="rId524">
          <objectPr defaultSize="0" autoPict="0" r:id="rId7">
            <anchor moveWithCells="1" sizeWithCells="1">
              <from>
                <xdr:col>8194</xdr:col>
                <xdr:colOff>200025</xdr:colOff>
                <xdr:row>393205</xdr:row>
                <xdr:rowOff>95250</xdr:rowOff>
              </from>
              <to>
                <xdr:col>8200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91" r:id="rId524"/>
      </mc:Fallback>
    </mc:AlternateContent>
    <mc:AlternateContent xmlns:mc="http://schemas.openxmlformats.org/markup-compatibility/2006">
      <mc:Choice Requires="x14">
        <oleObject progId="Equation.3" shapeId="3592" r:id="rId525">
          <objectPr defaultSize="0" autoPict="0" r:id="rId7">
            <anchor moveWithCells="1" sizeWithCells="1">
              <from>
                <xdr:col>8194</xdr:col>
                <xdr:colOff>200025</xdr:colOff>
                <xdr:row>458741</xdr:row>
                <xdr:rowOff>95250</xdr:rowOff>
              </from>
              <to>
                <xdr:col>8200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92" r:id="rId525"/>
      </mc:Fallback>
    </mc:AlternateContent>
    <mc:AlternateContent xmlns:mc="http://schemas.openxmlformats.org/markup-compatibility/2006">
      <mc:Choice Requires="x14">
        <oleObject progId="Equation.3" shapeId="3593" r:id="rId526">
          <objectPr defaultSize="0" autoPict="0" r:id="rId7">
            <anchor moveWithCells="1" sizeWithCells="1">
              <from>
                <xdr:col>8194</xdr:col>
                <xdr:colOff>200025</xdr:colOff>
                <xdr:row>524277</xdr:row>
                <xdr:rowOff>95250</xdr:rowOff>
              </from>
              <to>
                <xdr:col>8200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93" r:id="rId526"/>
      </mc:Fallback>
    </mc:AlternateContent>
    <mc:AlternateContent xmlns:mc="http://schemas.openxmlformats.org/markup-compatibility/2006">
      <mc:Choice Requires="x14">
        <oleObject progId="Equation.3" shapeId="3594" r:id="rId527">
          <objectPr defaultSize="0" autoPict="0" r:id="rId7">
            <anchor moveWithCells="1" sizeWithCells="1">
              <from>
                <xdr:col>8194</xdr:col>
                <xdr:colOff>200025</xdr:colOff>
                <xdr:row>589813</xdr:row>
                <xdr:rowOff>95250</xdr:rowOff>
              </from>
              <to>
                <xdr:col>8200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94" r:id="rId527"/>
      </mc:Fallback>
    </mc:AlternateContent>
    <mc:AlternateContent xmlns:mc="http://schemas.openxmlformats.org/markup-compatibility/2006">
      <mc:Choice Requires="x14">
        <oleObject progId="Equation.3" shapeId="3595" r:id="rId528">
          <objectPr defaultSize="0" autoPict="0" r:id="rId7">
            <anchor moveWithCells="1" sizeWithCells="1">
              <from>
                <xdr:col>8194</xdr:col>
                <xdr:colOff>200025</xdr:colOff>
                <xdr:row>655349</xdr:row>
                <xdr:rowOff>95250</xdr:rowOff>
              </from>
              <to>
                <xdr:col>8200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95" r:id="rId528"/>
      </mc:Fallback>
    </mc:AlternateContent>
    <mc:AlternateContent xmlns:mc="http://schemas.openxmlformats.org/markup-compatibility/2006">
      <mc:Choice Requires="x14">
        <oleObject progId="Equation.3" shapeId="3596" r:id="rId529">
          <objectPr defaultSize="0" autoPict="0" r:id="rId7">
            <anchor moveWithCells="1" sizeWithCells="1">
              <from>
                <xdr:col>8194</xdr:col>
                <xdr:colOff>200025</xdr:colOff>
                <xdr:row>720885</xdr:row>
                <xdr:rowOff>95250</xdr:rowOff>
              </from>
              <to>
                <xdr:col>8200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96" r:id="rId529"/>
      </mc:Fallback>
    </mc:AlternateContent>
    <mc:AlternateContent xmlns:mc="http://schemas.openxmlformats.org/markup-compatibility/2006">
      <mc:Choice Requires="x14">
        <oleObject progId="Equation.3" shapeId="3597" r:id="rId530">
          <objectPr defaultSize="0" autoPict="0" r:id="rId7">
            <anchor moveWithCells="1" sizeWithCells="1">
              <from>
                <xdr:col>8194</xdr:col>
                <xdr:colOff>200025</xdr:colOff>
                <xdr:row>786421</xdr:row>
                <xdr:rowOff>95250</xdr:rowOff>
              </from>
              <to>
                <xdr:col>8200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97" r:id="rId530"/>
      </mc:Fallback>
    </mc:AlternateContent>
    <mc:AlternateContent xmlns:mc="http://schemas.openxmlformats.org/markup-compatibility/2006">
      <mc:Choice Requires="x14">
        <oleObject progId="Equation.3" shapeId="3598" r:id="rId531">
          <objectPr defaultSize="0" autoPict="0" r:id="rId7">
            <anchor moveWithCells="1" sizeWithCells="1">
              <from>
                <xdr:col>8194</xdr:col>
                <xdr:colOff>200025</xdr:colOff>
                <xdr:row>851957</xdr:row>
                <xdr:rowOff>95250</xdr:rowOff>
              </from>
              <to>
                <xdr:col>8200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98" r:id="rId531"/>
      </mc:Fallback>
    </mc:AlternateContent>
    <mc:AlternateContent xmlns:mc="http://schemas.openxmlformats.org/markup-compatibility/2006">
      <mc:Choice Requires="x14">
        <oleObject progId="Equation.3" shapeId="3599" r:id="rId532">
          <objectPr defaultSize="0" autoPict="0" r:id="rId7">
            <anchor moveWithCells="1" sizeWithCells="1">
              <from>
                <xdr:col>8194</xdr:col>
                <xdr:colOff>200025</xdr:colOff>
                <xdr:row>917493</xdr:row>
                <xdr:rowOff>95250</xdr:rowOff>
              </from>
              <to>
                <xdr:col>8200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99" r:id="rId532"/>
      </mc:Fallback>
    </mc:AlternateContent>
    <mc:AlternateContent xmlns:mc="http://schemas.openxmlformats.org/markup-compatibility/2006">
      <mc:Choice Requires="x14">
        <oleObject progId="Equation.3" shapeId="3600" r:id="rId533">
          <objectPr defaultSize="0" autoPict="0" r:id="rId7">
            <anchor moveWithCells="1" sizeWithCells="1">
              <from>
                <xdr:col>8194</xdr:col>
                <xdr:colOff>200025</xdr:colOff>
                <xdr:row>983029</xdr:row>
                <xdr:rowOff>95250</xdr:rowOff>
              </from>
              <to>
                <xdr:col>8200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00" r:id="rId533"/>
      </mc:Fallback>
    </mc:AlternateContent>
    <mc:AlternateContent xmlns:mc="http://schemas.openxmlformats.org/markup-compatibility/2006">
      <mc:Choice Requires="x14">
        <oleObject progId="Equation.3" shapeId="3601" r:id="rId534">
          <objectPr defaultSize="0" autoPict="0" r:id="rId7">
            <anchor moveWithCells="1" sizeWithCells="1">
              <from>
                <xdr:col>8450</xdr:col>
                <xdr:colOff>200025</xdr:colOff>
                <xdr:row>10</xdr:row>
                <xdr:rowOff>95250</xdr:rowOff>
              </from>
              <to>
                <xdr:col>8456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01" r:id="rId534"/>
      </mc:Fallback>
    </mc:AlternateContent>
    <mc:AlternateContent xmlns:mc="http://schemas.openxmlformats.org/markup-compatibility/2006">
      <mc:Choice Requires="x14">
        <oleObject progId="Equation.3" shapeId="3602" r:id="rId535">
          <objectPr defaultSize="0" autoPict="0" r:id="rId7">
            <anchor moveWithCells="1" sizeWithCells="1">
              <from>
                <xdr:col>8450</xdr:col>
                <xdr:colOff>200025</xdr:colOff>
                <xdr:row>65525</xdr:row>
                <xdr:rowOff>95250</xdr:rowOff>
              </from>
              <to>
                <xdr:col>8456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02" r:id="rId535"/>
      </mc:Fallback>
    </mc:AlternateContent>
    <mc:AlternateContent xmlns:mc="http://schemas.openxmlformats.org/markup-compatibility/2006">
      <mc:Choice Requires="x14">
        <oleObject progId="Equation.3" shapeId="3603" r:id="rId536">
          <objectPr defaultSize="0" autoPict="0" r:id="rId7">
            <anchor moveWithCells="1" sizeWithCells="1">
              <from>
                <xdr:col>8450</xdr:col>
                <xdr:colOff>200025</xdr:colOff>
                <xdr:row>131061</xdr:row>
                <xdr:rowOff>95250</xdr:rowOff>
              </from>
              <to>
                <xdr:col>8456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03" r:id="rId536"/>
      </mc:Fallback>
    </mc:AlternateContent>
    <mc:AlternateContent xmlns:mc="http://schemas.openxmlformats.org/markup-compatibility/2006">
      <mc:Choice Requires="x14">
        <oleObject progId="Equation.3" shapeId="3604" r:id="rId537">
          <objectPr defaultSize="0" autoPict="0" r:id="rId7">
            <anchor moveWithCells="1" sizeWithCells="1">
              <from>
                <xdr:col>8450</xdr:col>
                <xdr:colOff>200025</xdr:colOff>
                <xdr:row>196597</xdr:row>
                <xdr:rowOff>95250</xdr:rowOff>
              </from>
              <to>
                <xdr:col>8456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04" r:id="rId537"/>
      </mc:Fallback>
    </mc:AlternateContent>
    <mc:AlternateContent xmlns:mc="http://schemas.openxmlformats.org/markup-compatibility/2006">
      <mc:Choice Requires="x14">
        <oleObject progId="Equation.3" shapeId="3605" r:id="rId538">
          <objectPr defaultSize="0" autoPict="0" r:id="rId7">
            <anchor moveWithCells="1" sizeWithCells="1">
              <from>
                <xdr:col>8450</xdr:col>
                <xdr:colOff>200025</xdr:colOff>
                <xdr:row>262133</xdr:row>
                <xdr:rowOff>95250</xdr:rowOff>
              </from>
              <to>
                <xdr:col>8456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05" r:id="rId538"/>
      </mc:Fallback>
    </mc:AlternateContent>
    <mc:AlternateContent xmlns:mc="http://schemas.openxmlformats.org/markup-compatibility/2006">
      <mc:Choice Requires="x14">
        <oleObject progId="Equation.3" shapeId="3606" r:id="rId539">
          <objectPr defaultSize="0" autoPict="0" r:id="rId7">
            <anchor moveWithCells="1" sizeWithCells="1">
              <from>
                <xdr:col>8450</xdr:col>
                <xdr:colOff>200025</xdr:colOff>
                <xdr:row>327669</xdr:row>
                <xdr:rowOff>95250</xdr:rowOff>
              </from>
              <to>
                <xdr:col>8456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06" r:id="rId539"/>
      </mc:Fallback>
    </mc:AlternateContent>
    <mc:AlternateContent xmlns:mc="http://schemas.openxmlformats.org/markup-compatibility/2006">
      <mc:Choice Requires="x14">
        <oleObject progId="Equation.3" shapeId="3607" r:id="rId540">
          <objectPr defaultSize="0" autoPict="0" r:id="rId7">
            <anchor moveWithCells="1" sizeWithCells="1">
              <from>
                <xdr:col>8450</xdr:col>
                <xdr:colOff>200025</xdr:colOff>
                <xdr:row>393205</xdr:row>
                <xdr:rowOff>95250</xdr:rowOff>
              </from>
              <to>
                <xdr:col>8456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07" r:id="rId540"/>
      </mc:Fallback>
    </mc:AlternateContent>
    <mc:AlternateContent xmlns:mc="http://schemas.openxmlformats.org/markup-compatibility/2006">
      <mc:Choice Requires="x14">
        <oleObject progId="Equation.3" shapeId="3608" r:id="rId541">
          <objectPr defaultSize="0" autoPict="0" r:id="rId7">
            <anchor moveWithCells="1" sizeWithCells="1">
              <from>
                <xdr:col>8450</xdr:col>
                <xdr:colOff>200025</xdr:colOff>
                <xdr:row>458741</xdr:row>
                <xdr:rowOff>95250</xdr:rowOff>
              </from>
              <to>
                <xdr:col>8456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08" r:id="rId541"/>
      </mc:Fallback>
    </mc:AlternateContent>
    <mc:AlternateContent xmlns:mc="http://schemas.openxmlformats.org/markup-compatibility/2006">
      <mc:Choice Requires="x14">
        <oleObject progId="Equation.3" shapeId="3609" r:id="rId542">
          <objectPr defaultSize="0" autoPict="0" r:id="rId7">
            <anchor moveWithCells="1" sizeWithCells="1">
              <from>
                <xdr:col>8450</xdr:col>
                <xdr:colOff>200025</xdr:colOff>
                <xdr:row>524277</xdr:row>
                <xdr:rowOff>95250</xdr:rowOff>
              </from>
              <to>
                <xdr:col>8456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09" r:id="rId542"/>
      </mc:Fallback>
    </mc:AlternateContent>
    <mc:AlternateContent xmlns:mc="http://schemas.openxmlformats.org/markup-compatibility/2006">
      <mc:Choice Requires="x14">
        <oleObject progId="Equation.3" shapeId="3610" r:id="rId543">
          <objectPr defaultSize="0" autoPict="0" r:id="rId7">
            <anchor moveWithCells="1" sizeWithCells="1">
              <from>
                <xdr:col>8450</xdr:col>
                <xdr:colOff>200025</xdr:colOff>
                <xdr:row>589813</xdr:row>
                <xdr:rowOff>95250</xdr:rowOff>
              </from>
              <to>
                <xdr:col>8456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10" r:id="rId543"/>
      </mc:Fallback>
    </mc:AlternateContent>
    <mc:AlternateContent xmlns:mc="http://schemas.openxmlformats.org/markup-compatibility/2006">
      <mc:Choice Requires="x14">
        <oleObject progId="Equation.3" shapeId="3611" r:id="rId544">
          <objectPr defaultSize="0" autoPict="0" r:id="rId7">
            <anchor moveWithCells="1" sizeWithCells="1">
              <from>
                <xdr:col>8450</xdr:col>
                <xdr:colOff>200025</xdr:colOff>
                <xdr:row>655349</xdr:row>
                <xdr:rowOff>95250</xdr:rowOff>
              </from>
              <to>
                <xdr:col>8456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11" r:id="rId544"/>
      </mc:Fallback>
    </mc:AlternateContent>
    <mc:AlternateContent xmlns:mc="http://schemas.openxmlformats.org/markup-compatibility/2006">
      <mc:Choice Requires="x14">
        <oleObject progId="Equation.3" shapeId="3612" r:id="rId545">
          <objectPr defaultSize="0" autoPict="0" r:id="rId7">
            <anchor moveWithCells="1" sizeWithCells="1">
              <from>
                <xdr:col>8450</xdr:col>
                <xdr:colOff>200025</xdr:colOff>
                <xdr:row>720885</xdr:row>
                <xdr:rowOff>95250</xdr:rowOff>
              </from>
              <to>
                <xdr:col>8456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12" r:id="rId545"/>
      </mc:Fallback>
    </mc:AlternateContent>
    <mc:AlternateContent xmlns:mc="http://schemas.openxmlformats.org/markup-compatibility/2006">
      <mc:Choice Requires="x14">
        <oleObject progId="Equation.3" shapeId="3613" r:id="rId546">
          <objectPr defaultSize="0" autoPict="0" r:id="rId7">
            <anchor moveWithCells="1" sizeWithCells="1">
              <from>
                <xdr:col>8450</xdr:col>
                <xdr:colOff>200025</xdr:colOff>
                <xdr:row>786421</xdr:row>
                <xdr:rowOff>95250</xdr:rowOff>
              </from>
              <to>
                <xdr:col>8456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13" r:id="rId546"/>
      </mc:Fallback>
    </mc:AlternateContent>
    <mc:AlternateContent xmlns:mc="http://schemas.openxmlformats.org/markup-compatibility/2006">
      <mc:Choice Requires="x14">
        <oleObject progId="Equation.3" shapeId="3614" r:id="rId547">
          <objectPr defaultSize="0" autoPict="0" r:id="rId7">
            <anchor moveWithCells="1" sizeWithCells="1">
              <from>
                <xdr:col>8450</xdr:col>
                <xdr:colOff>200025</xdr:colOff>
                <xdr:row>851957</xdr:row>
                <xdr:rowOff>95250</xdr:rowOff>
              </from>
              <to>
                <xdr:col>8456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14" r:id="rId547"/>
      </mc:Fallback>
    </mc:AlternateContent>
    <mc:AlternateContent xmlns:mc="http://schemas.openxmlformats.org/markup-compatibility/2006">
      <mc:Choice Requires="x14">
        <oleObject progId="Equation.3" shapeId="3615" r:id="rId548">
          <objectPr defaultSize="0" autoPict="0" r:id="rId7">
            <anchor moveWithCells="1" sizeWithCells="1">
              <from>
                <xdr:col>8450</xdr:col>
                <xdr:colOff>200025</xdr:colOff>
                <xdr:row>917493</xdr:row>
                <xdr:rowOff>95250</xdr:rowOff>
              </from>
              <to>
                <xdr:col>8456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15" r:id="rId548"/>
      </mc:Fallback>
    </mc:AlternateContent>
    <mc:AlternateContent xmlns:mc="http://schemas.openxmlformats.org/markup-compatibility/2006">
      <mc:Choice Requires="x14">
        <oleObject progId="Equation.3" shapeId="3616" r:id="rId549">
          <objectPr defaultSize="0" autoPict="0" r:id="rId7">
            <anchor moveWithCells="1" sizeWithCells="1">
              <from>
                <xdr:col>8450</xdr:col>
                <xdr:colOff>200025</xdr:colOff>
                <xdr:row>983029</xdr:row>
                <xdr:rowOff>95250</xdr:rowOff>
              </from>
              <to>
                <xdr:col>8456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16" r:id="rId549"/>
      </mc:Fallback>
    </mc:AlternateContent>
    <mc:AlternateContent xmlns:mc="http://schemas.openxmlformats.org/markup-compatibility/2006">
      <mc:Choice Requires="x14">
        <oleObject progId="Equation.3" shapeId="3617" r:id="rId550">
          <objectPr defaultSize="0" autoPict="0" r:id="rId7">
            <anchor moveWithCells="1" sizeWithCells="1">
              <from>
                <xdr:col>8706</xdr:col>
                <xdr:colOff>200025</xdr:colOff>
                <xdr:row>10</xdr:row>
                <xdr:rowOff>95250</xdr:rowOff>
              </from>
              <to>
                <xdr:col>8712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17" r:id="rId550"/>
      </mc:Fallback>
    </mc:AlternateContent>
    <mc:AlternateContent xmlns:mc="http://schemas.openxmlformats.org/markup-compatibility/2006">
      <mc:Choice Requires="x14">
        <oleObject progId="Equation.3" shapeId="3618" r:id="rId551">
          <objectPr defaultSize="0" autoPict="0" r:id="rId7">
            <anchor moveWithCells="1" sizeWithCells="1">
              <from>
                <xdr:col>8706</xdr:col>
                <xdr:colOff>200025</xdr:colOff>
                <xdr:row>65525</xdr:row>
                <xdr:rowOff>95250</xdr:rowOff>
              </from>
              <to>
                <xdr:col>8712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18" r:id="rId551"/>
      </mc:Fallback>
    </mc:AlternateContent>
    <mc:AlternateContent xmlns:mc="http://schemas.openxmlformats.org/markup-compatibility/2006">
      <mc:Choice Requires="x14">
        <oleObject progId="Equation.3" shapeId="3619" r:id="rId552">
          <objectPr defaultSize="0" autoPict="0" r:id="rId7">
            <anchor moveWithCells="1" sizeWithCells="1">
              <from>
                <xdr:col>8706</xdr:col>
                <xdr:colOff>200025</xdr:colOff>
                <xdr:row>131061</xdr:row>
                <xdr:rowOff>95250</xdr:rowOff>
              </from>
              <to>
                <xdr:col>8712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19" r:id="rId552"/>
      </mc:Fallback>
    </mc:AlternateContent>
    <mc:AlternateContent xmlns:mc="http://schemas.openxmlformats.org/markup-compatibility/2006">
      <mc:Choice Requires="x14">
        <oleObject progId="Equation.3" shapeId="3620" r:id="rId553">
          <objectPr defaultSize="0" autoPict="0" r:id="rId7">
            <anchor moveWithCells="1" sizeWithCells="1">
              <from>
                <xdr:col>8706</xdr:col>
                <xdr:colOff>200025</xdr:colOff>
                <xdr:row>196597</xdr:row>
                <xdr:rowOff>95250</xdr:rowOff>
              </from>
              <to>
                <xdr:col>8712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20" r:id="rId553"/>
      </mc:Fallback>
    </mc:AlternateContent>
    <mc:AlternateContent xmlns:mc="http://schemas.openxmlformats.org/markup-compatibility/2006">
      <mc:Choice Requires="x14">
        <oleObject progId="Equation.3" shapeId="3621" r:id="rId554">
          <objectPr defaultSize="0" autoPict="0" r:id="rId7">
            <anchor moveWithCells="1" sizeWithCells="1">
              <from>
                <xdr:col>8706</xdr:col>
                <xdr:colOff>200025</xdr:colOff>
                <xdr:row>262133</xdr:row>
                <xdr:rowOff>95250</xdr:rowOff>
              </from>
              <to>
                <xdr:col>8712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21" r:id="rId554"/>
      </mc:Fallback>
    </mc:AlternateContent>
    <mc:AlternateContent xmlns:mc="http://schemas.openxmlformats.org/markup-compatibility/2006">
      <mc:Choice Requires="x14">
        <oleObject progId="Equation.3" shapeId="3622" r:id="rId555">
          <objectPr defaultSize="0" autoPict="0" r:id="rId7">
            <anchor moveWithCells="1" sizeWithCells="1">
              <from>
                <xdr:col>8706</xdr:col>
                <xdr:colOff>200025</xdr:colOff>
                <xdr:row>327669</xdr:row>
                <xdr:rowOff>95250</xdr:rowOff>
              </from>
              <to>
                <xdr:col>8712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22" r:id="rId555"/>
      </mc:Fallback>
    </mc:AlternateContent>
    <mc:AlternateContent xmlns:mc="http://schemas.openxmlformats.org/markup-compatibility/2006">
      <mc:Choice Requires="x14">
        <oleObject progId="Equation.3" shapeId="3623" r:id="rId556">
          <objectPr defaultSize="0" autoPict="0" r:id="rId7">
            <anchor moveWithCells="1" sizeWithCells="1">
              <from>
                <xdr:col>8706</xdr:col>
                <xdr:colOff>200025</xdr:colOff>
                <xdr:row>393205</xdr:row>
                <xdr:rowOff>95250</xdr:rowOff>
              </from>
              <to>
                <xdr:col>8712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23" r:id="rId556"/>
      </mc:Fallback>
    </mc:AlternateContent>
    <mc:AlternateContent xmlns:mc="http://schemas.openxmlformats.org/markup-compatibility/2006">
      <mc:Choice Requires="x14">
        <oleObject progId="Equation.3" shapeId="3624" r:id="rId557">
          <objectPr defaultSize="0" autoPict="0" r:id="rId7">
            <anchor moveWithCells="1" sizeWithCells="1">
              <from>
                <xdr:col>8706</xdr:col>
                <xdr:colOff>200025</xdr:colOff>
                <xdr:row>458741</xdr:row>
                <xdr:rowOff>95250</xdr:rowOff>
              </from>
              <to>
                <xdr:col>8712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24" r:id="rId557"/>
      </mc:Fallback>
    </mc:AlternateContent>
    <mc:AlternateContent xmlns:mc="http://schemas.openxmlformats.org/markup-compatibility/2006">
      <mc:Choice Requires="x14">
        <oleObject progId="Equation.3" shapeId="3625" r:id="rId558">
          <objectPr defaultSize="0" autoPict="0" r:id="rId7">
            <anchor moveWithCells="1" sizeWithCells="1">
              <from>
                <xdr:col>8706</xdr:col>
                <xdr:colOff>200025</xdr:colOff>
                <xdr:row>524277</xdr:row>
                <xdr:rowOff>95250</xdr:rowOff>
              </from>
              <to>
                <xdr:col>8712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25" r:id="rId558"/>
      </mc:Fallback>
    </mc:AlternateContent>
    <mc:AlternateContent xmlns:mc="http://schemas.openxmlformats.org/markup-compatibility/2006">
      <mc:Choice Requires="x14">
        <oleObject progId="Equation.3" shapeId="3626" r:id="rId559">
          <objectPr defaultSize="0" autoPict="0" r:id="rId7">
            <anchor moveWithCells="1" sizeWithCells="1">
              <from>
                <xdr:col>8706</xdr:col>
                <xdr:colOff>200025</xdr:colOff>
                <xdr:row>589813</xdr:row>
                <xdr:rowOff>95250</xdr:rowOff>
              </from>
              <to>
                <xdr:col>8712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26" r:id="rId559"/>
      </mc:Fallback>
    </mc:AlternateContent>
    <mc:AlternateContent xmlns:mc="http://schemas.openxmlformats.org/markup-compatibility/2006">
      <mc:Choice Requires="x14">
        <oleObject progId="Equation.3" shapeId="3627" r:id="rId560">
          <objectPr defaultSize="0" autoPict="0" r:id="rId7">
            <anchor moveWithCells="1" sizeWithCells="1">
              <from>
                <xdr:col>8706</xdr:col>
                <xdr:colOff>200025</xdr:colOff>
                <xdr:row>655349</xdr:row>
                <xdr:rowOff>95250</xdr:rowOff>
              </from>
              <to>
                <xdr:col>8712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27" r:id="rId560"/>
      </mc:Fallback>
    </mc:AlternateContent>
    <mc:AlternateContent xmlns:mc="http://schemas.openxmlformats.org/markup-compatibility/2006">
      <mc:Choice Requires="x14">
        <oleObject progId="Equation.3" shapeId="3628" r:id="rId561">
          <objectPr defaultSize="0" autoPict="0" r:id="rId7">
            <anchor moveWithCells="1" sizeWithCells="1">
              <from>
                <xdr:col>8706</xdr:col>
                <xdr:colOff>200025</xdr:colOff>
                <xdr:row>720885</xdr:row>
                <xdr:rowOff>95250</xdr:rowOff>
              </from>
              <to>
                <xdr:col>8712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28" r:id="rId561"/>
      </mc:Fallback>
    </mc:AlternateContent>
    <mc:AlternateContent xmlns:mc="http://schemas.openxmlformats.org/markup-compatibility/2006">
      <mc:Choice Requires="x14">
        <oleObject progId="Equation.3" shapeId="3629" r:id="rId562">
          <objectPr defaultSize="0" autoPict="0" r:id="rId7">
            <anchor moveWithCells="1" sizeWithCells="1">
              <from>
                <xdr:col>8706</xdr:col>
                <xdr:colOff>200025</xdr:colOff>
                <xdr:row>786421</xdr:row>
                <xdr:rowOff>95250</xdr:rowOff>
              </from>
              <to>
                <xdr:col>8712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29" r:id="rId562"/>
      </mc:Fallback>
    </mc:AlternateContent>
    <mc:AlternateContent xmlns:mc="http://schemas.openxmlformats.org/markup-compatibility/2006">
      <mc:Choice Requires="x14">
        <oleObject progId="Equation.3" shapeId="3630" r:id="rId563">
          <objectPr defaultSize="0" autoPict="0" r:id="rId7">
            <anchor moveWithCells="1" sizeWithCells="1">
              <from>
                <xdr:col>8706</xdr:col>
                <xdr:colOff>200025</xdr:colOff>
                <xdr:row>851957</xdr:row>
                <xdr:rowOff>95250</xdr:rowOff>
              </from>
              <to>
                <xdr:col>8712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30" r:id="rId563"/>
      </mc:Fallback>
    </mc:AlternateContent>
    <mc:AlternateContent xmlns:mc="http://schemas.openxmlformats.org/markup-compatibility/2006">
      <mc:Choice Requires="x14">
        <oleObject progId="Equation.3" shapeId="3631" r:id="rId564">
          <objectPr defaultSize="0" autoPict="0" r:id="rId7">
            <anchor moveWithCells="1" sizeWithCells="1">
              <from>
                <xdr:col>8706</xdr:col>
                <xdr:colOff>200025</xdr:colOff>
                <xdr:row>917493</xdr:row>
                <xdr:rowOff>95250</xdr:rowOff>
              </from>
              <to>
                <xdr:col>8712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31" r:id="rId564"/>
      </mc:Fallback>
    </mc:AlternateContent>
    <mc:AlternateContent xmlns:mc="http://schemas.openxmlformats.org/markup-compatibility/2006">
      <mc:Choice Requires="x14">
        <oleObject progId="Equation.3" shapeId="3632" r:id="rId565">
          <objectPr defaultSize="0" autoPict="0" r:id="rId7">
            <anchor moveWithCells="1" sizeWithCells="1">
              <from>
                <xdr:col>8706</xdr:col>
                <xdr:colOff>200025</xdr:colOff>
                <xdr:row>983029</xdr:row>
                <xdr:rowOff>95250</xdr:rowOff>
              </from>
              <to>
                <xdr:col>8712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32" r:id="rId565"/>
      </mc:Fallback>
    </mc:AlternateContent>
    <mc:AlternateContent xmlns:mc="http://schemas.openxmlformats.org/markup-compatibility/2006">
      <mc:Choice Requires="x14">
        <oleObject progId="Equation.3" shapeId="3633" r:id="rId566">
          <objectPr defaultSize="0" autoPict="0" r:id="rId7">
            <anchor moveWithCells="1" sizeWithCells="1">
              <from>
                <xdr:col>8962</xdr:col>
                <xdr:colOff>200025</xdr:colOff>
                <xdr:row>10</xdr:row>
                <xdr:rowOff>95250</xdr:rowOff>
              </from>
              <to>
                <xdr:col>8968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33" r:id="rId566"/>
      </mc:Fallback>
    </mc:AlternateContent>
    <mc:AlternateContent xmlns:mc="http://schemas.openxmlformats.org/markup-compatibility/2006">
      <mc:Choice Requires="x14">
        <oleObject progId="Equation.3" shapeId="3634" r:id="rId567">
          <objectPr defaultSize="0" autoPict="0" r:id="rId7">
            <anchor moveWithCells="1" sizeWithCells="1">
              <from>
                <xdr:col>8962</xdr:col>
                <xdr:colOff>200025</xdr:colOff>
                <xdr:row>65525</xdr:row>
                <xdr:rowOff>95250</xdr:rowOff>
              </from>
              <to>
                <xdr:col>8968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34" r:id="rId567"/>
      </mc:Fallback>
    </mc:AlternateContent>
    <mc:AlternateContent xmlns:mc="http://schemas.openxmlformats.org/markup-compatibility/2006">
      <mc:Choice Requires="x14">
        <oleObject progId="Equation.3" shapeId="3635" r:id="rId568">
          <objectPr defaultSize="0" autoPict="0" r:id="rId7">
            <anchor moveWithCells="1" sizeWithCells="1">
              <from>
                <xdr:col>8962</xdr:col>
                <xdr:colOff>200025</xdr:colOff>
                <xdr:row>131061</xdr:row>
                <xdr:rowOff>95250</xdr:rowOff>
              </from>
              <to>
                <xdr:col>8968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35" r:id="rId568"/>
      </mc:Fallback>
    </mc:AlternateContent>
    <mc:AlternateContent xmlns:mc="http://schemas.openxmlformats.org/markup-compatibility/2006">
      <mc:Choice Requires="x14">
        <oleObject progId="Equation.3" shapeId="3636" r:id="rId569">
          <objectPr defaultSize="0" autoPict="0" r:id="rId7">
            <anchor moveWithCells="1" sizeWithCells="1">
              <from>
                <xdr:col>8962</xdr:col>
                <xdr:colOff>200025</xdr:colOff>
                <xdr:row>196597</xdr:row>
                <xdr:rowOff>95250</xdr:rowOff>
              </from>
              <to>
                <xdr:col>8968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36" r:id="rId569"/>
      </mc:Fallback>
    </mc:AlternateContent>
    <mc:AlternateContent xmlns:mc="http://schemas.openxmlformats.org/markup-compatibility/2006">
      <mc:Choice Requires="x14">
        <oleObject progId="Equation.3" shapeId="3637" r:id="rId570">
          <objectPr defaultSize="0" autoPict="0" r:id="rId7">
            <anchor moveWithCells="1" sizeWithCells="1">
              <from>
                <xdr:col>8962</xdr:col>
                <xdr:colOff>200025</xdr:colOff>
                <xdr:row>262133</xdr:row>
                <xdr:rowOff>95250</xdr:rowOff>
              </from>
              <to>
                <xdr:col>8968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37" r:id="rId570"/>
      </mc:Fallback>
    </mc:AlternateContent>
    <mc:AlternateContent xmlns:mc="http://schemas.openxmlformats.org/markup-compatibility/2006">
      <mc:Choice Requires="x14">
        <oleObject progId="Equation.3" shapeId="3638" r:id="rId571">
          <objectPr defaultSize="0" autoPict="0" r:id="rId7">
            <anchor moveWithCells="1" sizeWithCells="1">
              <from>
                <xdr:col>8962</xdr:col>
                <xdr:colOff>200025</xdr:colOff>
                <xdr:row>327669</xdr:row>
                <xdr:rowOff>95250</xdr:rowOff>
              </from>
              <to>
                <xdr:col>8968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38" r:id="rId571"/>
      </mc:Fallback>
    </mc:AlternateContent>
    <mc:AlternateContent xmlns:mc="http://schemas.openxmlformats.org/markup-compatibility/2006">
      <mc:Choice Requires="x14">
        <oleObject progId="Equation.3" shapeId="3639" r:id="rId572">
          <objectPr defaultSize="0" autoPict="0" r:id="rId7">
            <anchor moveWithCells="1" sizeWithCells="1">
              <from>
                <xdr:col>8962</xdr:col>
                <xdr:colOff>200025</xdr:colOff>
                <xdr:row>393205</xdr:row>
                <xdr:rowOff>95250</xdr:rowOff>
              </from>
              <to>
                <xdr:col>8968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39" r:id="rId572"/>
      </mc:Fallback>
    </mc:AlternateContent>
    <mc:AlternateContent xmlns:mc="http://schemas.openxmlformats.org/markup-compatibility/2006">
      <mc:Choice Requires="x14">
        <oleObject progId="Equation.3" shapeId="3640" r:id="rId573">
          <objectPr defaultSize="0" autoPict="0" r:id="rId7">
            <anchor moveWithCells="1" sizeWithCells="1">
              <from>
                <xdr:col>8962</xdr:col>
                <xdr:colOff>200025</xdr:colOff>
                <xdr:row>458741</xdr:row>
                <xdr:rowOff>95250</xdr:rowOff>
              </from>
              <to>
                <xdr:col>8968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40" r:id="rId573"/>
      </mc:Fallback>
    </mc:AlternateContent>
    <mc:AlternateContent xmlns:mc="http://schemas.openxmlformats.org/markup-compatibility/2006">
      <mc:Choice Requires="x14">
        <oleObject progId="Equation.3" shapeId="3641" r:id="rId574">
          <objectPr defaultSize="0" autoPict="0" r:id="rId7">
            <anchor moveWithCells="1" sizeWithCells="1">
              <from>
                <xdr:col>8962</xdr:col>
                <xdr:colOff>200025</xdr:colOff>
                <xdr:row>524277</xdr:row>
                <xdr:rowOff>95250</xdr:rowOff>
              </from>
              <to>
                <xdr:col>8968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41" r:id="rId574"/>
      </mc:Fallback>
    </mc:AlternateContent>
    <mc:AlternateContent xmlns:mc="http://schemas.openxmlformats.org/markup-compatibility/2006">
      <mc:Choice Requires="x14">
        <oleObject progId="Equation.3" shapeId="3642" r:id="rId575">
          <objectPr defaultSize="0" autoPict="0" r:id="rId7">
            <anchor moveWithCells="1" sizeWithCells="1">
              <from>
                <xdr:col>8962</xdr:col>
                <xdr:colOff>200025</xdr:colOff>
                <xdr:row>589813</xdr:row>
                <xdr:rowOff>95250</xdr:rowOff>
              </from>
              <to>
                <xdr:col>8968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42" r:id="rId575"/>
      </mc:Fallback>
    </mc:AlternateContent>
    <mc:AlternateContent xmlns:mc="http://schemas.openxmlformats.org/markup-compatibility/2006">
      <mc:Choice Requires="x14">
        <oleObject progId="Equation.3" shapeId="3643" r:id="rId576">
          <objectPr defaultSize="0" autoPict="0" r:id="rId7">
            <anchor moveWithCells="1" sizeWithCells="1">
              <from>
                <xdr:col>8962</xdr:col>
                <xdr:colOff>200025</xdr:colOff>
                <xdr:row>655349</xdr:row>
                <xdr:rowOff>95250</xdr:rowOff>
              </from>
              <to>
                <xdr:col>8968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43" r:id="rId576"/>
      </mc:Fallback>
    </mc:AlternateContent>
    <mc:AlternateContent xmlns:mc="http://schemas.openxmlformats.org/markup-compatibility/2006">
      <mc:Choice Requires="x14">
        <oleObject progId="Equation.3" shapeId="3644" r:id="rId577">
          <objectPr defaultSize="0" autoPict="0" r:id="rId7">
            <anchor moveWithCells="1" sizeWithCells="1">
              <from>
                <xdr:col>8962</xdr:col>
                <xdr:colOff>200025</xdr:colOff>
                <xdr:row>720885</xdr:row>
                <xdr:rowOff>95250</xdr:rowOff>
              </from>
              <to>
                <xdr:col>8968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44" r:id="rId577"/>
      </mc:Fallback>
    </mc:AlternateContent>
    <mc:AlternateContent xmlns:mc="http://schemas.openxmlformats.org/markup-compatibility/2006">
      <mc:Choice Requires="x14">
        <oleObject progId="Equation.3" shapeId="3645" r:id="rId578">
          <objectPr defaultSize="0" autoPict="0" r:id="rId7">
            <anchor moveWithCells="1" sizeWithCells="1">
              <from>
                <xdr:col>8962</xdr:col>
                <xdr:colOff>200025</xdr:colOff>
                <xdr:row>786421</xdr:row>
                <xdr:rowOff>95250</xdr:rowOff>
              </from>
              <to>
                <xdr:col>8968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45" r:id="rId578"/>
      </mc:Fallback>
    </mc:AlternateContent>
    <mc:AlternateContent xmlns:mc="http://schemas.openxmlformats.org/markup-compatibility/2006">
      <mc:Choice Requires="x14">
        <oleObject progId="Equation.3" shapeId="3646" r:id="rId579">
          <objectPr defaultSize="0" autoPict="0" r:id="rId7">
            <anchor moveWithCells="1" sizeWithCells="1">
              <from>
                <xdr:col>8962</xdr:col>
                <xdr:colOff>200025</xdr:colOff>
                <xdr:row>851957</xdr:row>
                <xdr:rowOff>95250</xdr:rowOff>
              </from>
              <to>
                <xdr:col>8968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46" r:id="rId579"/>
      </mc:Fallback>
    </mc:AlternateContent>
    <mc:AlternateContent xmlns:mc="http://schemas.openxmlformats.org/markup-compatibility/2006">
      <mc:Choice Requires="x14">
        <oleObject progId="Equation.3" shapeId="3647" r:id="rId580">
          <objectPr defaultSize="0" autoPict="0" r:id="rId7">
            <anchor moveWithCells="1" sizeWithCells="1">
              <from>
                <xdr:col>8962</xdr:col>
                <xdr:colOff>200025</xdr:colOff>
                <xdr:row>917493</xdr:row>
                <xdr:rowOff>95250</xdr:rowOff>
              </from>
              <to>
                <xdr:col>8968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47" r:id="rId580"/>
      </mc:Fallback>
    </mc:AlternateContent>
    <mc:AlternateContent xmlns:mc="http://schemas.openxmlformats.org/markup-compatibility/2006">
      <mc:Choice Requires="x14">
        <oleObject progId="Equation.3" shapeId="3648" r:id="rId581">
          <objectPr defaultSize="0" autoPict="0" r:id="rId7">
            <anchor moveWithCells="1" sizeWithCells="1">
              <from>
                <xdr:col>8962</xdr:col>
                <xdr:colOff>200025</xdr:colOff>
                <xdr:row>983029</xdr:row>
                <xdr:rowOff>95250</xdr:rowOff>
              </from>
              <to>
                <xdr:col>8968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48" r:id="rId581"/>
      </mc:Fallback>
    </mc:AlternateContent>
    <mc:AlternateContent xmlns:mc="http://schemas.openxmlformats.org/markup-compatibility/2006">
      <mc:Choice Requires="x14">
        <oleObject progId="Equation.3" shapeId="3649" r:id="rId582">
          <objectPr defaultSize="0" autoPict="0" r:id="rId7">
            <anchor moveWithCells="1" sizeWithCells="1">
              <from>
                <xdr:col>9218</xdr:col>
                <xdr:colOff>200025</xdr:colOff>
                <xdr:row>10</xdr:row>
                <xdr:rowOff>95250</xdr:rowOff>
              </from>
              <to>
                <xdr:col>9224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49" r:id="rId582"/>
      </mc:Fallback>
    </mc:AlternateContent>
    <mc:AlternateContent xmlns:mc="http://schemas.openxmlformats.org/markup-compatibility/2006">
      <mc:Choice Requires="x14">
        <oleObject progId="Equation.3" shapeId="3650" r:id="rId583">
          <objectPr defaultSize="0" autoPict="0" r:id="rId7">
            <anchor moveWithCells="1" sizeWithCells="1">
              <from>
                <xdr:col>9218</xdr:col>
                <xdr:colOff>200025</xdr:colOff>
                <xdr:row>65525</xdr:row>
                <xdr:rowOff>95250</xdr:rowOff>
              </from>
              <to>
                <xdr:col>9224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50" r:id="rId583"/>
      </mc:Fallback>
    </mc:AlternateContent>
    <mc:AlternateContent xmlns:mc="http://schemas.openxmlformats.org/markup-compatibility/2006">
      <mc:Choice Requires="x14">
        <oleObject progId="Equation.3" shapeId="3651" r:id="rId584">
          <objectPr defaultSize="0" autoPict="0" r:id="rId7">
            <anchor moveWithCells="1" sizeWithCells="1">
              <from>
                <xdr:col>9218</xdr:col>
                <xdr:colOff>200025</xdr:colOff>
                <xdr:row>131061</xdr:row>
                <xdr:rowOff>95250</xdr:rowOff>
              </from>
              <to>
                <xdr:col>9224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51" r:id="rId584"/>
      </mc:Fallback>
    </mc:AlternateContent>
    <mc:AlternateContent xmlns:mc="http://schemas.openxmlformats.org/markup-compatibility/2006">
      <mc:Choice Requires="x14">
        <oleObject progId="Equation.3" shapeId="3652" r:id="rId585">
          <objectPr defaultSize="0" autoPict="0" r:id="rId7">
            <anchor moveWithCells="1" sizeWithCells="1">
              <from>
                <xdr:col>9218</xdr:col>
                <xdr:colOff>200025</xdr:colOff>
                <xdr:row>196597</xdr:row>
                <xdr:rowOff>95250</xdr:rowOff>
              </from>
              <to>
                <xdr:col>9224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52" r:id="rId585"/>
      </mc:Fallback>
    </mc:AlternateContent>
    <mc:AlternateContent xmlns:mc="http://schemas.openxmlformats.org/markup-compatibility/2006">
      <mc:Choice Requires="x14">
        <oleObject progId="Equation.3" shapeId="3653" r:id="rId586">
          <objectPr defaultSize="0" autoPict="0" r:id="rId7">
            <anchor moveWithCells="1" sizeWithCells="1">
              <from>
                <xdr:col>9218</xdr:col>
                <xdr:colOff>200025</xdr:colOff>
                <xdr:row>262133</xdr:row>
                <xdr:rowOff>95250</xdr:rowOff>
              </from>
              <to>
                <xdr:col>9224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53" r:id="rId586"/>
      </mc:Fallback>
    </mc:AlternateContent>
    <mc:AlternateContent xmlns:mc="http://schemas.openxmlformats.org/markup-compatibility/2006">
      <mc:Choice Requires="x14">
        <oleObject progId="Equation.3" shapeId="3654" r:id="rId587">
          <objectPr defaultSize="0" autoPict="0" r:id="rId7">
            <anchor moveWithCells="1" sizeWithCells="1">
              <from>
                <xdr:col>9218</xdr:col>
                <xdr:colOff>200025</xdr:colOff>
                <xdr:row>327669</xdr:row>
                <xdr:rowOff>95250</xdr:rowOff>
              </from>
              <to>
                <xdr:col>9224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54" r:id="rId587"/>
      </mc:Fallback>
    </mc:AlternateContent>
    <mc:AlternateContent xmlns:mc="http://schemas.openxmlformats.org/markup-compatibility/2006">
      <mc:Choice Requires="x14">
        <oleObject progId="Equation.3" shapeId="3655" r:id="rId588">
          <objectPr defaultSize="0" autoPict="0" r:id="rId7">
            <anchor moveWithCells="1" sizeWithCells="1">
              <from>
                <xdr:col>9218</xdr:col>
                <xdr:colOff>200025</xdr:colOff>
                <xdr:row>393205</xdr:row>
                <xdr:rowOff>95250</xdr:rowOff>
              </from>
              <to>
                <xdr:col>9224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55" r:id="rId588"/>
      </mc:Fallback>
    </mc:AlternateContent>
    <mc:AlternateContent xmlns:mc="http://schemas.openxmlformats.org/markup-compatibility/2006">
      <mc:Choice Requires="x14">
        <oleObject progId="Equation.3" shapeId="3656" r:id="rId589">
          <objectPr defaultSize="0" autoPict="0" r:id="rId7">
            <anchor moveWithCells="1" sizeWithCells="1">
              <from>
                <xdr:col>9218</xdr:col>
                <xdr:colOff>200025</xdr:colOff>
                <xdr:row>458741</xdr:row>
                <xdr:rowOff>95250</xdr:rowOff>
              </from>
              <to>
                <xdr:col>9224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56" r:id="rId589"/>
      </mc:Fallback>
    </mc:AlternateContent>
    <mc:AlternateContent xmlns:mc="http://schemas.openxmlformats.org/markup-compatibility/2006">
      <mc:Choice Requires="x14">
        <oleObject progId="Equation.3" shapeId="3657" r:id="rId590">
          <objectPr defaultSize="0" autoPict="0" r:id="rId7">
            <anchor moveWithCells="1" sizeWithCells="1">
              <from>
                <xdr:col>9218</xdr:col>
                <xdr:colOff>200025</xdr:colOff>
                <xdr:row>524277</xdr:row>
                <xdr:rowOff>95250</xdr:rowOff>
              </from>
              <to>
                <xdr:col>9224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57" r:id="rId590"/>
      </mc:Fallback>
    </mc:AlternateContent>
    <mc:AlternateContent xmlns:mc="http://schemas.openxmlformats.org/markup-compatibility/2006">
      <mc:Choice Requires="x14">
        <oleObject progId="Equation.3" shapeId="3658" r:id="rId591">
          <objectPr defaultSize="0" autoPict="0" r:id="rId7">
            <anchor moveWithCells="1" sizeWithCells="1">
              <from>
                <xdr:col>9218</xdr:col>
                <xdr:colOff>200025</xdr:colOff>
                <xdr:row>589813</xdr:row>
                <xdr:rowOff>95250</xdr:rowOff>
              </from>
              <to>
                <xdr:col>9224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58" r:id="rId591"/>
      </mc:Fallback>
    </mc:AlternateContent>
    <mc:AlternateContent xmlns:mc="http://schemas.openxmlformats.org/markup-compatibility/2006">
      <mc:Choice Requires="x14">
        <oleObject progId="Equation.3" shapeId="3659" r:id="rId592">
          <objectPr defaultSize="0" autoPict="0" r:id="rId7">
            <anchor moveWithCells="1" sizeWithCells="1">
              <from>
                <xdr:col>9218</xdr:col>
                <xdr:colOff>200025</xdr:colOff>
                <xdr:row>655349</xdr:row>
                <xdr:rowOff>95250</xdr:rowOff>
              </from>
              <to>
                <xdr:col>9224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59" r:id="rId592"/>
      </mc:Fallback>
    </mc:AlternateContent>
    <mc:AlternateContent xmlns:mc="http://schemas.openxmlformats.org/markup-compatibility/2006">
      <mc:Choice Requires="x14">
        <oleObject progId="Equation.3" shapeId="3660" r:id="rId593">
          <objectPr defaultSize="0" autoPict="0" r:id="rId7">
            <anchor moveWithCells="1" sizeWithCells="1">
              <from>
                <xdr:col>9218</xdr:col>
                <xdr:colOff>200025</xdr:colOff>
                <xdr:row>720885</xdr:row>
                <xdr:rowOff>95250</xdr:rowOff>
              </from>
              <to>
                <xdr:col>9224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60" r:id="rId593"/>
      </mc:Fallback>
    </mc:AlternateContent>
    <mc:AlternateContent xmlns:mc="http://schemas.openxmlformats.org/markup-compatibility/2006">
      <mc:Choice Requires="x14">
        <oleObject progId="Equation.3" shapeId="3661" r:id="rId594">
          <objectPr defaultSize="0" autoPict="0" r:id="rId7">
            <anchor moveWithCells="1" sizeWithCells="1">
              <from>
                <xdr:col>9218</xdr:col>
                <xdr:colOff>200025</xdr:colOff>
                <xdr:row>786421</xdr:row>
                <xdr:rowOff>95250</xdr:rowOff>
              </from>
              <to>
                <xdr:col>9224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61" r:id="rId594"/>
      </mc:Fallback>
    </mc:AlternateContent>
    <mc:AlternateContent xmlns:mc="http://schemas.openxmlformats.org/markup-compatibility/2006">
      <mc:Choice Requires="x14">
        <oleObject progId="Equation.3" shapeId="3662" r:id="rId595">
          <objectPr defaultSize="0" autoPict="0" r:id="rId7">
            <anchor moveWithCells="1" sizeWithCells="1">
              <from>
                <xdr:col>9218</xdr:col>
                <xdr:colOff>200025</xdr:colOff>
                <xdr:row>851957</xdr:row>
                <xdr:rowOff>95250</xdr:rowOff>
              </from>
              <to>
                <xdr:col>9224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62" r:id="rId595"/>
      </mc:Fallback>
    </mc:AlternateContent>
    <mc:AlternateContent xmlns:mc="http://schemas.openxmlformats.org/markup-compatibility/2006">
      <mc:Choice Requires="x14">
        <oleObject progId="Equation.3" shapeId="3663" r:id="rId596">
          <objectPr defaultSize="0" autoPict="0" r:id="rId7">
            <anchor moveWithCells="1" sizeWithCells="1">
              <from>
                <xdr:col>9218</xdr:col>
                <xdr:colOff>200025</xdr:colOff>
                <xdr:row>917493</xdr:row>
                <xdr:rowOff>95250</xdr:rowOff>
              </from>
              <to>
                <xdr:col>9224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63" r:id="rId596"/>
      </mc:Fallback>
    </mc:AlternateContent>
    <mc:AlternateContent xmlns:mc="http://schemas.openxmlformats.org/markup-compatibility/2006">
      <mc:Choice Requires="x14">
        <oleObject progId="Equation.3" shapeId="3664" r:id="rId597">
          <objectPr defaultSize="0" autoPict="0" r:id="rId7">
            <anchor moveWithCells="1" sizeWithCells="1">
              <from>
                <xdr:col>9218</xdr:col>
                <xdr:colOff>200025</xdr:colOff>
                <xdr:row>983029</xdr:row>
                <xdr:rowOff>95250</xdr:rowOff>
              </from>
              <to>
                <xdr:col>9224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64" r:id="rId597"/>
      </mc:Fallback>
    </mc:AlternateContent>
    <mc:AlternateContent xmlns:mc="http://schemas.openxmlformats.org/markup-compatibility/2006">
      <mc:Choice Requires="x14">
        <oleObject progId="Equation.3" shapeId="3665" r:id="rId598">
          <objectPr defaultSize="0" autoPict="0" r:id="rId7">
            <anchor moveWithCells="1" sizeWithCells="1">
              <from>
                <xdr:col>9474</xdr:col>
                <xdr:colOff>200025</xdr:colOff>
                <xdr:row>10</xdr:row>
                <xdr:rowOff>95250</xdr:rowOff>
              </from>
              <to>
                <xdr:col>9480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65" r:id="rId598"/>
      </mc:Fallback>
    </mc:AlternateContent>
    <mc:AlternateContent xmlns:mc="http://schemas.openxmlformats.org/markup-compatibility/2006">
      <mc:Choice Requires="x14">
        <oleObject progId="Equation.3" shapeId="3666" r:id="rId599">
          <objectPr defaultSize="0" autoPict="0" r:id="rId7">
            <anchor moveWithCells="1" sizeWithCells="1">
              <from>
                <xdr:col>9474</xdr:col>
                <xdr:colOff>200025</xdr:colOff>
                <xdr:row>65525</xdr:row>
                <xdr:rowOff>95250</xdr:rowOff>
              </from>
              <to>
                <xdr:col>9480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66" r:id="rId599"/>
      </mc:Fallback>
    </mc:AlternateContent>
    <mc:AlternateContent xmlns:mc="http://schemas.openxmlformats.org/markup-compatibility/2006">
      <mc:Choice Requires="x14">
        <oleObject progId="Equation.3" shapeId="3667" r:id="rId600">
          <objectPr defaultSize="0" autoPict="0" r:id="rId7">
            <anchor moveWithCells="1" sizeWithCells="1">
              <from>
                <xdr:col>9474</xdr:col>
                <xdr:colOff>200025</xdr:colOff>
                <xdr:row>131061</xdr:row>
                <xdr:rowOff>95250</xdr:rowOff>
              </from>
              <to>
                <xdr:col>9480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67" r:id="rId600"/>
      </mc:Fallback>
    </mc:AlternateContent>
    <mc:AlternateContent xmlns:mc="http://schemas.openxmlformats.org/markup-compatibility/2006">
      <mc:Choice Requires="x14">
        <oleObject progId="Equation.3" shapeId="3668" r:id="rId601">
          <objectPr defaultSize="0" autoPict="0" r:id="rId7">
            <anchor moveWithCells="1" sizeWithCells="1">
              <from>
                <xdr:col>9474</xdr:col>
                <xdr:colOff>200025</xdr:colOff>
                <xdr:row>196597</xdr:row>
                <xdr:rowOff>95250</xdr:rowOff>
              </from>
              <to>
                <xdr:col>9480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68" r:id="rId601"/>
      </mc:Fallback>
    </mc:AlternateContent>
    <mc:AlternateContent xmlns:mc="http://schemas.openxmlformats.org/markup-compatibility/2006">
      <mc:Choice Requires="x14">
        <oleObject progId="Equation.3" shapeId="3669" r:id="rId602">
          <objectPr defaultSize="0" autoPict="0" r:id="rId7">
            <anchor moveWithCells="1" sizeWithCells="1">
              <from>
                <xdr:col>9474</xdr:col>
                <xdr:colOff>200025</xdr:colOff>
                <xdr:row>262133</xdr:row>
                <xdr:rowOff>95250</xdr:rowOff>
              </from>
              <to>
                <xdr:col>9480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69" r:id="rId602"/>
      </mc:Fallback>
    </mc:AlternateContent>
    <mc:AlternateContent xmlns:mc="http://schemas.openxmlformats.org/markup-compatibility/2006">
      <mc:Choice Requires="x14">
        <oleObject progId="Equation.3" shapeId="3670" r:id="rId603">
          <objectPr defaultSize="0" autoPict="0" r:id="rId7">
            <anchor moveWithCells="1" sizeWithCells="1">
              <from>
                <xdr:col>9474</xdr:col>
                <xdr:colOff>200025</xdr:colOff>
                <xdr:row>327669</xdr:row>
                <xdr:rowOff>95250</xdr:rowOff>
              </from>
              <to>
                <xdr:col>9480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70" r:id="rId603"/>
      </mc:Fallback>
    </mc:AlternateContent>
    <mc:AlternateContent xmlns:mc="http://schemas.openxmlformats.org/markup-compatibility/2006">
      <mc:Choice Requires="x14">
        <oleObject progId="Equation.3" shapeId="3671" r:id="rId604">
          <objectPr defaultSize="0" autoPict="0" r:id="rId7">
            <anchor moveWithCells="1" sizeWithCells="1">
              <from>
                <xdr:col>9474</xdr:col>
                <xdr:colOff>200025</xdr:colOff>
                <xdr:row>393205</xdr:row>
                <xdr:rowOff>95250</xdr:rowOff>
              </from>
              <to>
                <xdr:col>9480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71" r:id="rId604"/>
      </mc:Fallback>
    </mc:AlternateContent>
    <mc:AlternateContent xmlns:mc="http://schemas.openxmlformats.org/markup-compatibility/2006">
      <mc:Choice Requires="x14">
        <oleObject progId="Equation.3" shapeId="3672" r:id="rId605">
          <objectPr defaultSize="0" autoPict="0" r:id="rId7">
            <anchor moveWithCells="1" sizeWithCells="1">
              <from>
                <xdr:col>9474</xdr:col>
                <xdr:colOff>200025</xdr:colOff>
                <xdr:row>458741</xdr:row>
                <xdr:rowOff>95250</xdr:rowOff>
              </from>
              <to>
                <xdr:col>9480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72" r:id="rId605"/>
      </mc:Fallback>
    </mc:AlternateContent>
    <mc:AlternateContent xmlns:mc="http://schemas.openxmlformats.org/markup-compatibility/2006">
      <mc:Choice Requires="x14">
        <oleObject progId="Equation.3" shapeId="3673" r:id="rId606">
          <objectPr defaultSize="0" autoPict="0" r:id="rId7">
            <anchor moveWithCells="1" sizeWithCells="1">
              <from>
                <xdr:col>9474</xdr:col>
                <xdr:colOff>200025</xdr:colOff>
                <xdr:row>524277</xdr:row>
                <xdr:rowOff>95250</xdr:rowOff>
              </from>
              <to>
                <xdr:col>9480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73" r:id="rId606"/>
      </mc:Fallback>
    </mc:AlternateContent>
    <mc:AlternateContent xmlns:mc="http://schemas.openxmlformats.org/markup-compatibility/2006">
      <mc:Choice Requires="x14">
        <oleObject progId="Equation.3" shapeId="3674" r:id="rId607">
          <objectPr defaultSize="0" autoPict="0" r:id="rId7">
            <anchor moveWithCells="1" sizeWithCells="1">
              <from>
                <xdr:col>9474</xdr:col>
                <xdr:colOff>200025</xdr:colOff>
                <xdr:row>589813</xdr:row>
                <xdr:rowOff>95250</xdr:rowOff>
              </from>
              <to>
                <xdr:col>9480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74" r:id="rId607"/>
      </mc:Fallback>
    </mc:AlternateContent>
    <mc:AlternateContent xmlns:mc="http://schemas.openxmlformats.org/markup-compatibility/2006">
      <mc:Choice Requires="x14">
        <oleObject progId="Equation.3" shapeId="3675" r:id="rId608">
          <objectPr defaultSize="0" autoPict="0" r:id="rId7">
            <anchor moveWithCells="1" sizeWithCells="1">
              <from>
                <xdr:col>9474</xdr:col>
                <xdr:colOff>200025</xdr:colOff>
                <xdr:row>655349</xdr:row>
                <xdr:rowOff>95250</xdr:rowOff>
              </from>
              <to>
                <xdr:col>9480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75" r:id="rId608"/>
      </mc:Fallback>
    </mc:AlternateContent>
    <mc:AlternateContent xmlns:mc="http://schemas.openxmlformats.org/markup-compatibility/2006">
      <mc:Choice Requires="x14">
        <oleObject progId="Equation.3" shapeId="3676" r:id="rId609">
          <objectPr defaultSize="0" autoPict="0" r:id="rId7">
            <anchor moveWithCells="1" sizeWithCells="1">
              <from>
                <xdr:col>9474</xdr:col>
                <xdr:colOff>200025</xdr:colOff>
                <xdr:row>720885</xdr:row>
                <xdr:rowOff>95250</xdr:rowOff>
              </from>
              <to>
                <xdr:col>9480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76" r:id="rId609"/>
      </mc:Fallback>
    </mc:AlternateContent>
    <mc:AlternateContent xmlns:mc="http://schemas.openxmlformats.org/markup-compatibility/2006">
      <mc:Choice Requires="x14">
        <oleObject progId="Equation.3" shapeId="3677" r:id="rId610">
          <objectPr defaultSize="0" autoPict="0" r:id="rId7">
            <anchor moveWithCells="1" sizeWithCells="1">
              <from>
                <xdr:col>9474</xdr:col>
                <xdr:colOff>200025</xdr:colOff>
                <xdr:row>786421</xdr:row>
                <xdr:rowOff>95250</xdr:rowOff>
              </from>
              <to>
                <xdr:col>9480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77" r:id="rId610"/>
      </mc:Fallback>
    </mc:AlternateContent>
    <mc:AlternateContent xmlns:mc="http://schemas.openxmlformats.org/markup-compatibility/2006">
      <mc:Choice Requires="x14">
        <oleObject progId="Equation.3" shapeId="3678" r:id="rId611">
          <objectPr defaultSize="0" autoPict="0" r:id="rId7">
            <anchor moveWithCells="1" sizeWithCells="1">
              <from>
                <xdr:col>9474</xdr:col>
                <xdr:colOff>200025</xdr:colOff>
                <xdr:row>851957</xdr:row>
                <xdr:rowOff>95250</xdr:rowOff>
              </from>
              <to>
                <xdr:col>9480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78" r:id="rId611"/>
      </mc:Fallback>
    </mc:AlternateContent>
    <mc:AlternateContent xmlns:mc="http://schemas.openxmlformats.org/markup-compatibility/2006">
      <mc:Choice Requires="x14">
        <oleObject progId="Equation.3" shapeId="3679" r:id="rId612">
          <objectPr defaultSize="0" autoPict="0" r:id="rId7">
            <anchor moveWithCells="1" sizeWithCells="1">
              <from>
                <xdr:col>9474</xdr:col>
                <xdr:colOff>200025</xdr:colOff>
                <xdr:row>917493</xdr:row>
                <xdr:rowOff>95250</xdr:rowOff>
              </from>
              <to>
                <xdr:col>9480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79" r:id="rId612"/>
      </mc:Fallback>
    </mc:AlternateContent>
    <mc:AlternateContent xmlns:mc="http://schemas.openxmlformats.org/markup-compatibility/2006">
      <mc:Choice Requires="x14">
        <oleObject progId="Equation.3" shapeId="3680" r:id="rId613">
          <objectPr defaultSize="0" autoPict="0" r:id="rId7">
            <anchor moveWithCells="1" sizeWithCells="1">
              <from>
                <xdr:col>9474</xdr:col>
                <xdr:colOff>200025</xdr:colOff>
                <xdr:row>983029</xdr:row>
                <xdr:rowOff>95250</xdr:rowOff>
              </from>
              <to>
                <xdr:col>9480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80" r:id="rId613"/>
      </mc:Fallback>
    </mc:AlternateContent>
    <mc:AlternateContent xmlns:mc="http://schemas.openxmlformats.org/markup-compatibility/2006">
      <mc:Choice Requires="x14">
        <oleObject progId="Equation.3" shapeId="3681" r:id="rId614">
          <objectPr defaultSize="0" autoPict="0" r:id="rId7">
            <anchor moveWithCells="1" sizeWithCells="1">
              <from>
                <xdr:col>9730</xdr:col>
                <xdr:colOff>200025</xdr:colOff>
                <xdr:row>10</xdr:row>
                <xdr:rowOff>95250</xdr:rowOff>
              </from>
              <to>
                <xdr:col>9736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81" r:id="rId614"/>
      </mc:Fallback>
    </mc:AlternateContent>
    <mc:AlternateContent xmlns:mc="http://schemas.openxmlformats.org/markup-compatibility/2006">
      <mc:Choice Requires="x14">
        <oleObject progId="Equation.3" shapeId="3682" r:id="rId615">
          <objectPr defaultSize="0" autoPict="0" r:id="rId7">
            <anchor moveWithCells="1" sizeWithCells="1">
              <from>
                <xdr:col>9730</xdr:col>
                <xdr:colOff>200025</xdr:colOff>
                <xdr:row>65525</xdr:row>
                <xdr:rowOff>95250</xdr:rowOff>
              </from>
              <to>
                <xdr:col>9736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82" r:id="rId615"/>
      </mc:Fallback>
    </mc:AlternateContent>
    <mc:AlternateContent xmlns:mc="http://schemas.openxmlformats.org/markup-compatibility/2006">
      <mc:Choice Requires="x14">
        <oleObject progId="Equation.3" shapeId="3683" r:id="rId616">
          <objectPr defaultSize="0" autoPict="0" r:id="rId7">
            <anchor moveWithCells="1" sizeWithCells="1">
              <from>
                <xdr:col>9730</xdr:col>
                <xdr:colOff>200025</xdr:colOff>
                <xdr:row>131061</xdr:row>
                <xdr:rowOff>95250</xdr:rowOff>
              </from>
              <to>
                <xdr:col>9736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83" r:id="rId616"/>
      </mc:Fallback>
    </mc:AlternateContent>
    <mc:AlternateContent xmlns:mc="http://schemas.openxmlformats.org/markup-compatibility/2006">
      <mc:Choice Requires="x14">
        <oleObject progId="Equation.3" shapeId="3684" r:id="rId617">
          <objectPr defaultSize="0" autoPict="0" r:id="rId7">
            <anchor moveWithCells="1" sizeWithCells="1">
              <from>
                <xdr:col>9730</xdr:col>
                <xdr:colOff>200025</xdr:colOff>
                <xdr:row>196597</xdr:row>
                <xdr:rowOff>95250</xdr:rowOff>
              </from>
              <to>
                <xdr:col>9736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84" r:id="rId617"/>
      </mc:Fallback>
    </mc:AlternateContent>
    <mc:AlternateContent xmlns:mc="http://schemas.openxmlformats.org/markup-compatibility/2006">
      <mc:Choice Requires="x14">
        <oleObject progId="Equation.3" shapeId="3685" r:id="rId618">
          <objectPr defaultSize="0" autoPict="0" r:id="rId7">
            <anchor moveWithCells="1" sizeWithCells="1">
              <from>
                <xdr:col>9730</xdr:col>
                <xdr:colOff>200025</xdr:colOff>
                <xdr:row>262133</xdr:row>
                <xdr:rowOff>95250</xdr:rowOff>
              </from>
              <to>
                <xdr:col>9736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85" r:id="rId618"/>
      </mc:Fallback>
    </mc:AlternateContent>
    <mc:AlternateContent xmlns:mc="http://schemas.openxmlformats.org/markup-compatibility/2006">
      <mc:Choice Requires="x14">
        <oleObject progId="Equation.3" shapeId="3686" r:id="rId619">
          <objectPr defaultSize="0" autoPict="0" r:id="rId7">
            <anchor moveWithCells="1" sizeWithCells="1">
              <from>
                <xdr:col>9730</xdr:col>
                <xdr:colOff>200025</xdr:colOff>
                <xdr:row>327669</xdr:row>
                <xdr:rowOff>95250</xdr:rowOff>
              </from>
              <to>
                <xdr:col>9736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86" r:id="rId619"/>
      </mc:Fallback>
    </mc:AlternateContent>
    <mc:AlternateContent xmlns:mc="http://schemas.openxmlformats.org/markup-compatibility/2006">
      <mc:Choice Requires="x14">
        <oleObject progId="Equation.3" shapeId="3687" r:id="rId620">
          <objectPr defaultSize="0" autoPict="0" r:id="rId7">
            <anchor moveWithCells="1" sizeWithCells="1">
              <from>
                <xdr:col>9730</xdr:col>
                <xdr:colOff>200025</xdr:colOff>
                <xdr:row>393205</xdr:row>
                <xdr:rowOff>95250</xdr:rowOff>
              </from>
              <to>
                <xdr:col>9736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87" r:id="rId620"/>
      </mc:Fallback>
    </mc:AlternateContent>
    <mc:AlternateContent xmlns:mc="http://schemas.openxmlformats.org/markup-compatibility/2006">
      <mc:Choice Requires="x14">
        <oleObject progId="Equation.3" shapeId="3688" r:id="rId621">
          <objectPr defaultSize="0" autoPict="0" r:id="rId7">
            <anchor moveWithCells="1" sizeWithCells="1">
              <from>
                <xdr:col>9730</xdr:col>
                <xdr:colOff>200025</xdr:colOff>
                <xdr:row>458741</xdr:row>
                <xdr:rowOff>95250</xdr:rowOff>
              </from>
              <to>
                <xdr:col>9736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88" r:id="rId621"/>
      </mc:Fallback>
    </mc:AlternateContent>
    <mc:AlternateContent xmlns:mc="http://schemas.openxmlformats.org/markup-compatibility/2006">
      <mc:Choice Requires="x14">
        <oleObject progId="Equation.3" shapeId="3689" r:id="rId622">
          <objectPr defaultSize="0" autoPict="0" r:id="rId7">
            <anchor moveWithCells="1" sizeWithCells="1">
              <from>
                <xdr:col>9730</xdr:col>
                <xdr:colOff>200025</xdr:colOff>
                <xdr:row>524277</xdr:row>
                <xdr:rowOff>95250</xdr:rowOff>
              </from>
              <to>
                <xdr:col>9736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89" r:id="rId622"/>
      </mc:Fallback>
    </mc:AlternateContent>
    <mc:AlternateContent xmlns:mc="http://schemas.openxmlformats.org/markup-compatibility/2006">
      <mc:Choice Requires="x14">
        <oleObject progId="Equation.3" shapeId="3690" r:id="rId623">
          <objectPr defaultSize="0" autoPict="0" r:id="rId7">
            <anchor moveWithCells="1" sizeWithCells="1">
              <from>
                <xdr:col>9730</xdr:col>
                <xdr:colOff>200025</xdr:colOff>
                <xdr:row>589813</xdr:row>
                <xdr:rowOff>95250</xdr:rowOff>
              </from>
              <to>
                <xdr:col>9736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90" r:id="rId623"/>
      </mc:Fallback>
    </mc:AlternateContent>
    <mc:AlternateContent xmlns:mc="http://schemas.openxmlformats.org/markup-compatibility/2006">
      <mc:Choice Requires="x14">
        <oleObject progId="Equation.3" shapeId="3691" r:id="rId624">
          <objectPr defaultSize="0" autoPict="0" r:id="rId7">
            <anchor moveWithCells="1" sizeWithCells="1">
              <from>
                <xdr:col>9730</xdr:col>
                <xdr:colOff>200025</xdr:colOff>
                <xdr:row>655349</xdr:row>
                <xdr:rowOff>95250</xdr:rowOff>
              </from>
              <to>
                <xdr:col>9736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91" r:id="rId624"/>
      </mc:Fallback>
    </mc:AlternateContent>
    <mc:AlternateContent xmlns:mc="http://schemas.openxmlformats.org/markup-compatibility/2006">
      <mc:Choice Requires="x14">
        <oleObject progId="Equation.3" shapeId="3692" r:id="rId625">
          <objectPr defaultSize="0" autoPict="0" r:id="rId7">
            <anchor moveWithCells="1" sizeWithCells="1">
              <from>
                <xdr:col>9730</xdr:col>
                <xdr:colOff>200025</xdr:colOff>
                <xdr:row>720885</xdr:row>
                <xdr:rowOff>95250</xdr:rowOff>
              </from>
              <to>
                <xdr:col>9736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92" r:id="rId625"/>
      </mc:Fallback>
    </mc:AlternateContent>
    <mc:AlternateContent xmlns:mc="http://schemas.openxmlformats.org/markup-compatibility/2006">
      <mc:Choice Requires="x14">
        <oleObject progId="Equation.3" shapeId="3693" r:id="rId626">
          <objectPr defaultSize="0" autoPict="0" r:id="rId7">
            <anchor moveWithCells="1" sizeWithCells="1">
              <from>
                <xdr:col>9730</xdr:col>
                <xdr:colOff>200025</xdr:colOff>
                <xdr:row>786421</xdr:row>
                <xdr:rowOff>95250</xdr:rowOff>
              </from>
              <to>
                <xdr:col>9736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93" r:id="rId626"/>
      </mc:Fallback>
    </mc:AlternateContent>
    <mc:AlternateContent xmlns:mc="http://schemas.openxmlformats.org/markup-compatibility/2006">
      <mc:Choice Requires="x14">
        <oleObject progId="Equation.3" shapeId="3694" r:id="rId627">
          <objectPr defaultSize="0" autoPict="0" r:id="rId7">
            <anchor moveWithCells="1" sizeWithCells="1">
              <from>
                <xdr:col>9730</xdr:col>
                <xdr:colOff>200025</xdr:colOff>
                <xdr:row>851957</xdr:row>
                <xdr:rowOff>95250</xdr:rowOff>
              </from>
              <to>
                <xdr:col>9736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94" r:id="rId627"/>
      </mc:Fallback>
    </mc:AlternateContent>
    <mc:AlternateContent xmlns:mc="http://schemas.openxmlformats.org/markup-compatibility/2006">
      <mc:Choice Requires="x14">
        <oleObject progId="Equation.3" shapeId="3695" r:id="rId628">
          <objectPr defaultSize="0" autoPict="0" r:id="rId7">
            <anchor moveWithCells="1" sizeWithCells="1">
              <from>
                <xdr:col>9730</xdr:col>
                <xdr:colOff>200025</xdr:colOff>
                <xdr:row>917493</xdr:row>
                <xdr:rowOff>95250</xdr:rowOff>
              </from>
              <to>
                <xdr:col>9736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95" r:id="rId628"/>
      </mc:Fallback>
    </mc:AlternateContent>
    <mc:AlternateContent xmlns:mc="http://schemas.openxmlformats.org/markup-compatibility/2006">
      <mc:Choice Requires="x14">
        <oleObject progId="Equation.3" shapeId="3696" r:id="rId629">
          <objectPr defaultSize="0" autoPict="0" r:id="rId7">
            <anchor moveWithCells="1" sizeWithCells="1">
              <from>
                <xdr:col>9730</xdr:col>
                <xdr:colOff>200025</xdr:colOff>
                <xdr:row>983029</xdr:row>
                <xdr:rowOff>95250</xdr:rowOff>
              </from>
              <to>
                <xdr:col>9736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96" r:id="rId629"/>
      </mc:Fallback>
    </mc:AlternateContent>
    <mc:AlternateContent xmlns:mc="http://schemas.openxmlformats.org/markup-compatibility/2006">
      <mc:Choice Requires="x14">
        <oleObject progId="Equation.3" shapeId="3697" r:id="rId630">
          <objectPr defaultSize="0" autoPict="0" r:id="rId7">
            <anchor moveWithCells="1" sizeWithCells="1">
              <from>
                <xdr:col>9986</xdr:col>
                <xdr:colOff>200025</xdr:colOff>
                <xdr:row>10</xdr:row>
                <xdr:rowOff>95250</xdr:rowOff>
              </from>
              <to>
                <xdr:col>9992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97" r:id="rId630"/>
      </mc:Fallback>
    </mc:AlternateContent>
    <mc:AlternateContent xmlns:mc="http://schemas.openxmlformats.org/markup-compatibility/2006">
      <mc:Choice Requires="x14">
        <oleObject progId="Equation.3" shapeId="3698" r:id="rId631">
          <objectPr defaultSize="0" autoPict="0" r:id="rId7">
            <anchor moveWithCells="1" sizeWithCells="1">
              <from>
                <xdr:col>9986</xdr:col>
                <xdr:colOff>200025</xdr:colOff>
                <xdr:row>65525</xdr:row>
                <xdr:rowOff>95250</xdr:rowOff>
              </from>
              <to>
                <xdr:col>9992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98" r:id="rId631"/>
      </mc:Fallback>
    </mc:AlternateContent>
    <mc:AlternateContent xmlns:mc="http://schemas.openxmlformats.org/markup-compatibility/2006">
      <mc:Choice Requires="x14">
        <oleObject progId="Equation.3" shapeId="3699" r:id="rId632">
          <objectPr defaultSize="0" autoPict="0" r:id="rId7">
            <anchor moveWithCells="1" sizeWithCells="1">
              <from>
                <xdr:col>9986</xdr:col>
                <xdr:colOff>200025</xdr:colOff>
                <xdr:row>131061</xdr:row>
                <xdr:rowOff>95250</xdr:rowOff>
              </from>
              <to>
                <xdr:col>9992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99" r:id="rId632"/>
      </mc:Fallback>
    </mc:AlternateContent>
    <mc:AlternateContent xmlns:mc="http://schemas.openxmlformats.org/markup-compatibility/2006">
      <mc:Choice Requires="x14">
        <oleObject progId="Equation.3" shapeId="3700" r:id="rId633">
          <objectPr defaultSize="0" autoPict="0" r:id="rId7">
            <anchor moveWithCells="1" sizeWithCells="1">
              <from>
                <xdr:col>9986</xdr:col>
                <xdr:colOff>200025</xdr:colOff>
                <xdr:row>196597</xdr:row>
                <xdr:rowOff>95250</xdr:rowOff>
              </from>
              <to>
                <xdr:col>9992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00" r:id="rId633"/>
      </mc:Fallback>
    </mc:AlternateContent>
    <mc:AlternateContent xmlns:mc="http://schemas.openxmlformats.org/markup-compatibility/2006">
      <mc:Choice Requires="x14">
        <oleObject progId="Equation.3" shapeId="3701" r:id="rId634">
          <objectPr defaultSize="0" autoPict="0" r:id="rId7">
            <anchor moveWithCells="1" sizeWithCells="1">
              <from>
                <xdr:col>9986</xdr:col>
                <xdr:colOff>200025</xdr:colOff>
                <xdr:row>262133</xdr:row>
                <xdr:rowOff>95250</xdr:rowOff>
              </from>
              <to>
                <xdr:col>9992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01" r:id="rId634"/>
      </mc:Fallback>
    </mc:AlternateContent>
    <mc:AlternateContent xmlns:mc="http://schemas.openxmlformats.org/markup-compatibility/2006">
      <mc:Choice Requires="x14">
        <oleObject progId="Equation.3" shapeId="3702" r:id="rId635">
          <objectPr defaultSize="0" autoPict="0" r:id="rId7">
            <anchor moveWithCells="1" sizeWithCells="1">
              <from>
                <xdr:col>9986</xdr:col>
                <xdr:colOff>200025</xdr:colOff>
                <xdr:row>327669</xdr:row>
                <xdr:rowOff>95250</xdr:rowOff>
              </from>
              <to>
                <xdr:col>9992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02" r:id="rId635"/>
      </mc:Fallback>
    </mc:AlternateContent>
    <mc:AlternateContent xmlns:mc="http://schemas.openxmlformats.org/markup-compatibility/2006">
      <mc:Choice Requires="x14">
        <oleObject progId="Equation.3" shapeId="3703" r:id="rId636">
          <objectPr defaultSize="0" autoPict="0" r:id="rId7">
            <anchor moveWithCells="1" sizeWithCells="1">
              <from>
                <xdr:col>9986</xdr:col>
                <xdr:colOff>200025</xdr:colOff>
                <xdr:row>393205</xdr:row>
                <xdr:rowOff>95250</xdr:rowOff>
              </from>
              <to>
                <xdr:col>9992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03" r:id="rId636"/>
      </mc:Fallback>
    </mc:AlternateContent>
    <mc:AlternateContent xmlns:mc="http://schemas.openxmlformats.org/markup-compatibility/2006">
      <mc:Choice Requires="x14">
        <oleObject progId="Equation.3" shapeId="3704" r:id="rId637">
          <objectPr defaultSize="0" autoPict="0" r:id="rId7">
            <anchor moveWithCells="1" sizeWithCells="1">
              <from>
                <xdr:col>9986</xdr:col>
                <xdr:colOff>200025</xdr:colOff>
                <xdr:row>458741</xdr:row>
                <xdr:rowOff>95250</xdr:rowOff>
              </from>
              <to>
                <xdr:col>9992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04" r:id="rId637"/>
      </mc:Fallback>
    </mc:AlternateContent>
    <mc:AlternateContent xmlns:mc="http://schemas.openxmlformats.org/markup-compatibility/2006">
      <mc:Choice Requires="x14">
        <oleObject progId="Equation.3" shapeId="3705" r:id="rId638">
          <objectPr defaultSize="0" autoPict="0" r:id="rId7">
            <anchor moveWithCells="1" sizeWithCells="1">
              <from>
                <xdr:col>9986</xdr:col>
                <xdr:colOff>200025</xdr:colOff>
                <xdr:row>524277</xdr:row>
                <xdr:rowOff>95250</xdr:rowOff>
              </from>
              <to>
                <xdr:col>9992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05" r:id="rId638"/>
      </mc:Fallback>
    </mc:AlternateContent>
    <mc:AlternateContent xmlns:mc="http://schemas.openxmlformats.org/markup-compatibility/2006">
      <mc:Choice Requires="x14">
        <oleObject progId="Equation.3" shapeId="3706" r:id="rId639">
          <objectPr defaultSize="0" autoPict="0" r:id="rId7">
            <anchor moveWithCells="1" sizeWithCells="1">
              <from>
                <xdr:col>9986</xdr:col>
                <xdr:colOff>200025</xdr:colOff>
                <xdr:row>589813</xdr:row>
                <xdr:rowOff>95250</xdr:rowOff>
              </from>
              <to>
                <xdr:col>9992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06" r:id="rId639"/>
      </mc:Fallback>
    </mc:AlternateContent>
    <mc:AlternateContent xmlns:mc="http://schemas.openxmlformats.org/markup-compatibility/2006">
      <mc:Choice Requires="x14">
        <oleObject progId="Equation.3" shapeId="3707" r:id="rId640">
          <objectPr defaultSize="0" autoPict="0" r:id="rId7">
            <anchor moveWithCells="1" sizeWithCells="1">
              <from>
                <xdr:col>9986</xdr:col>
                <xdr:colOff>200025</xdr:colOff>
                <xdr:row>655349</xdr:row>
                <xdr:rowOff>95250</xdr:rowOff>
              </from>
              <to>
                <xdr:col>9992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07" r:id="rId640"/>
      </mc:Fallback>
    </mc:AlternateContent>
    <mc:AlternateContent xmlns:mc="http://schemas.openxmlformats.org/markup-compatibility/2006">
      <mc:Choice Requires="x14">
        <oleObject progId="Equation.3" shapeId="3708" r:id="rId641">
          <objectPr defaultSize="0" autoPict="0" r:id="rId7">
            <anchor moveWithCells="1" sizeWithCells="1">
              <from>
                <xdr:col>9986</xdr:col>
                <xdr:colOff>200025</xdr:colOff>
                <xdr:row>720885</xdr:row>
                <xdr:rowOff>95250</xdr:rowOff>
              </from>
              <to>
                <xdr:col>9992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08" r:id="rId641"/>
      </mc:Fallback>
    </mc:AlternateContent>
    <mc:AlternateContent xmlns:mc="http://schemas.openxmlformats.org/markup-compatibility/2006">
      <mc:Choice Requires="x14">
        <oleObject progId="Equation.3" shapeId="3709" r:id="rId642">
          <objectPr defaultSize="0" autoPict="0" r:id="rId7">
            <anchor moveWithCells="1" sizeWithCells="1">
              <from>
                <xdr:col>9986</xdr:col>
                <xdr:colOff>200025</xdr:colOff>
                <xdr:row>786421</xdr:row>
                <xdr:rowOff>95250</xdr:rowOff>
              </from>
              <to>
                <xdr:col>9992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09" r:id="rId642"/>
      </mc:Fallback>
    </mc:AlternateContent>
    <mc:AlternateContent xmlns:mc="http://schemas.openxmlformats.org/markup-compatibility/2006">
      <mc:Choice Requires="x14">
        <oleObject progId="Equation.3" shapeId="3710" r:id="rId643">
          <objectPr defaultSize="0" autoPict="0" r:id="rId7">
            <anchor moveWithCells="1" sizeWithCells="1">
              <from>
                <xdr:col>9986</xdr:col>
                <xdr:colOff>200025</xdr:colOff>
                <xdr:row>851957</xdr:row>
                <xdr:rowOff>95250</xdr:rowOff>
              </from>
              <to>
                <xdr:col>9992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10" r:id="rId643"/>
      </mc:Fallback>
    </mc:AlternateContent>
    <mc:AlternateContent xmlns:mc="http://schemas.openxmlformats.org/markup-compatibility/2006">
      <mc:Choice Requires="x14">
        <oleObject progId="Equation.3" shapeId="3711" r:id="rId644">
          <objectPr defaultSize="0" autoPict="0" r:id="rId7">
            <anchor moveWithCells="1" sizeWithCells="1">
              <from>
                <xdr:col>9986</xdr:col>
                <xdr:colOff>200025</xdr:colOff>
                <xdr:row>917493</xdr:row>
                <xdr:rowOff>95250</xdr:rowOff>
              </from>
              <to>
                <xdr:col>9992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11" r:id="rId644"/>
      </mc:Fallback>
    </mc:AlternateContent>
    <mc:AlternateContent xmlns:mc="http://schemas.openxmlformats.org/markup-compatibility/2006">
      <mc:Choice Requires="x14">
        <oleObject progId="Equation.3" shapeId="3712" r:id="rId645">
          <objectPr defaultSize="0" autoPict="0" r:id="rId7">
            <anchor moveWithCells="1" sizeWithCells="1">
              <from>
                <xdr:col>9986</xdr:col>
                <xdr:colOff>200025</xdr:colOff>
                <xdr:row>983029</xdr:row>
                <xdr:rowOff>95250</xdr:rowOff>
              </from>
              <to>
                <xdr:col>9992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12" r:id="rId645"/>
      </mc:Fallback>
    </mc:AlternateContent>
    <mc:AlternateContent xmlns:mc="http://schemas.openxmlformats.org/markup-compatibility/2006">
      <mc:Choice Requires="x14">
        <oleObject progId="Equation.3" shapeId="3713" r:id="rId646">
          <objectPr defaultSize="0" autoPict="0" r:id="rId7">
            <anchor moveWithCells="1" sizeWithCells="1">
              <from>
                <xdr:col>10242</xdr:col>
                <xdr:colOff>200025</xdr:colOff>
                <xdr:row>10</xdr:row>
                <xdr:rowOff>95250</xdr:rowOff>
              </from>
              <to>
                <xdr:col>10248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13" r:id="rId646"/>
      </mc:Fallback>
    </mc:AlternateContent>
    <mc:AlternateContent xmlns:mc="http://schemas.openxmlformats.org/markup-compatibility/2006">
      <mc:Choice Requires="x14">
        <oleObject progId="Equation.3" shapeId="3714" r:id="rId647">
          <objectPr defaultSize="0" autoPict="0" r:id="rId7">
            <anchor moveWithCells="1" sizeWithCells="1">
              <from>
                <xdr:col>10242</xdr:col>
                <xdr:colOff>200025</xdr:colOff>
                <xdr:row>65525</xdr:row>
                <xdr:rowOff>95250</xdr:rowOff>
              </from>
              <to>
                <xdr:col>10248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14" r:id="rId647"/>
      </mc:Fallback>
    </mc:AlternateContent>
    <mc:AlternateContent xmlns:mc="http://schemas.openxmlformats.org/markup-compatibility/2006">
      <mc:Choice Requires="x14">
        <oleObject progId="Equation.3" shapeId="3715" r:id="rId648">
          <objectPr defaultSize="0" autoPict="0" r:id="rId7">
            <anchor moveWithCells="1" sizeWithCells="1">
              <from>
                <xdr:col>10242</xdr:col>
                <xdr:colOff>200025</xdr:colOff>
                <xdr:row>131061</xdr:row>
                <xdr:rowOff>95250</xdr:rowOff>
              </from>
              <to>
                <xdr:col>10248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15" r:id="rId648"/>
      </mc:Fallback>
    </mc:AlternateContent>
    <mc:AlternateContent xmlns:mc="http://schemas.openxmlformats.org/markup-compatibility/2006">
      <mc:Choice Requires="x14">
        <oleObject progId="Equation.3" shapeId="3716" r:id="rId649">
          <objectPr defaultSize="0" autoPict="0" r:id="rId7">
            <anchor moveWithCells="1" sizeWithCells="1">
              <from>
                <xdr:col>10242</xdr:col>
                <xdr:colOff>200025</xdr:colOff>
                <xdr:row>196597</xdr:row>
                <xdr:rowOff>95250</xdr:rowOff>
              </from>
              <to>
                <xdr:col>10248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16" r:id="rId649"/>
      </mc:Fallback>
    </mc:AlternateContent>
    <mc:AlternateContent xmlns:mc="http://schemas.openxmlformats.org/markup-compatibility/2006">
      <mc:Choice Requires="x14">
        <oleObject progId="Equation.3" shapeId="3717" r:id="rId650">
          <objectPr defaultSize="0" autoPict="0" r:id="rId7">
            <anchor moveWithCells="1" sizeWithCells="1">
              <from>
                <xdr:col>10242</xdr:col>
                <xdr:colOff>200025</xdr:colOff>
                <xdr:row>262133</xdr:row>
                <xdr:rowOff>95250</xdr:rowOff>
              </from>
              <to>
                <xdr:col>10248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17" r:id="rId650"/>
      </mc:Fallback>
    </mc:AlternateContent>
    <mc:AlternateContent xmlns:mc="http://schemas.openxmlformats.org/markup-compatibility/2006">
      <mc:Choice Requires="x14">
        <oleObject progId="Equation.3" shapeId="3718" r:id="rId651">
          <objectPr defaultSize="0" autoPict="0" r:id="rId7">
            <anchor moveWithCells="1" sizeWithCells="1">
              <from>
                <xdr:col>10242</xdr:col>
                <xdr:colOff>200025</xdr:colOff>
                <xdr:row>327669</xdr:row>
                <xdr:rowOff>95250</xdr:rowOff>
              </from>
              <to>
                <xdr:col>10248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18" r:id="rId651"/>
      </mc:Fallback>
    </mc:AlternateContent>
    <mc:AlternateContent xmlns:mc="http://schemas.openxmlformats.org/markup-compatibility/2006">
      <mc:Choice Requires="x14">
        <oleObject progId="Equation.3" shapeId="3719" r:id="rId652">
          <objectPr defaultSize="0" autoPict="0" r:id="rId7">
            <anchor moveWithCells="1" sizeWithCells="1">
              <from>
                <xdr:col>10242</xdr:col>
                <xdr:colOff>200025</xdr:colOff>
                <xdr:row>393205</xdr:row>
                <xdr:rowOff>95250</xdr:rowOff>
              </from>
              <to>
                <xdr:col>10248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19" r:id="rId652"/>
      </mc:Fallback>
    </mc:AlternateContent>
    <mc:AlternateContent xmlns:mc="http://schemas.openxmlformats.org/markup-compatibility/2006">
      <mc:Choice Requires="x14">
        <oleObject progId="Equation.3" shapeId="3720" r:id="rId653">
          <objectPr defaultSize="0" autoPict="0" r:id="rId7">
            <anchor moveWithCells="1" sizeWithCells="1">
              <from>
                <xdr:col>10242</xdr:col>
                <xdr:colOff>200025</xdr:colOff>
                <xdr:row>458741</xdr:row>
                <xdr:rowOff>95250</xdr:rowOff>
              </from>
              <to>
                <xdr:col>10248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20" r:id="rId653"/>
      </mc:Fallback>
    </mc:AlternateContent>
    <mc:AlternateContent xmlns:mc="http://schemas.openxmlformats.org/markup-compatibility/2006">
      <mc:Choice Requires="x14">
        <oleObject progId="Equation.3" shapeId="3721" r:id="rId654">
          <objectPr defaultSize="0" autoPict="0" r:id="rId7">
            <anchor moveWithCells="1" sizeWithCells="1">
              <from>
                <xdr:col>10242</xdr:col>
                <xdr:colOff>200025</xdr:colOff>
                <xdr:row>524277</xdr:row>
                <xdr:rowOff>95250</xdr:rowOff>
              </from>
              <to>
                <xdr:col>10248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21" r:id="rId654"/>
      </mc:Fallback>
    </mc:AlternateContent>
    <mc:AlternateContent xmlns:mc="http://schemas.openxmlformats.org/markup-compatibility/2006">
      <mc:Choice Requires="x14">
        <oleObject progId="Equation.3" shapeId="3722" r:id="rId655">
          <objectPr defaultSize="0" autoPict="0" r:id="rId7">
            <anchor moveWithCells="1" sizeWithCells="1">
              <from>
                <xdr:col>10242</xdr:col>
                <xdr:colOff>200025</xdr:colOff>
                <xdr:row>589813</xdr:row>
                <xdr:rowOff>95250</xdr:rowOff>
              </from>
              <to>
                <xdr:col>10248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22" r:id="rId655"/>
      </mc:Fallback>
    </mc:AlternateContent>
    <mc:AlternateContent xmlns:mc="http://schemas.openxmlformats.org/markup-compatibility/2006">
      <mc:Choice Requires="x14">
        <oleObject progId="Equation.3" shapeId="3723" r:id="rId656">
          <objectPr defaultSize="0" autoPict="0" r:id="rId7">
            <anchor moveWithCells="1" sizeWithCells="1">
              <from>
                <xdr:col>10242</xdr:col>
                <xdr:colOff>200025</xdr:colOff>
                <xdr:row>655349</xdr:row>
                <xdr:rowOff>95250</xdr:rowOff>
              </from>
              <to>
                <xdr:col>10248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23" r:id="rId656"/>
      </mc:Fallback>
    </mc:AlternateContent>
    <mc:AlternateContent xmlns:mc="http://schemas.openxmlformats.org/markup-compatibility/2006">
      <mc:Choice Requires="x14">
        <oleObject progId="Equation.3" shapeId="3724" r:id="rId657">
          <objectPr defaultSize="0" autoPict="0" r:id="rId7">
            <anchor moveWithCells="1" sizeWithCells="1">
              <from>
                <xdr:col>10242</xdr:col>
                <xdr:colOff>200025</xdr:colOff>
                <xdr:row>720885</xdr:row>
                <xdr:rowOff>95250</xdr:rowOff>
              </from>
              <to>
                <xdr:col>10248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24" r:id="rId657"/>
      </mc:Fallback>
    </mc:AlternateContent>
    <mc:AlternateContent xmlns:mc="http://schemas.openxmlformats.org/markup-compatibility/2006">
      <mc:Choice Requires="x14">
        <oleObject progId="Equation.3" shapeId="3725" r:id="rId658">
          <objectPr defaultSize="0" autoPict="0" r:id="rId7">
            <anchor moveWithCells="1" sizeWithCells="1">
              <from>
                <xdr:col>10242</xdr:col>
                <xdr:colOff>200025</xdr:colOff>
                <xdr:row>786421</xdr:row>
                <xdr:rowOff>95250</xdr:rowOff>
              </from>
              <to>
                <xdr:col>10248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25" r:id="rId658"/>
      </mc:Fallback>
    </mc:AlternateContent>
    <mc:AlternateContent xmlns:mc="http://schemas.openxmlformats.org/markup-compatibility/2006">
      <mc:Choice Requires="x14">
        <oleObject progId="Equation.3" shapeId="3726" r:id="rId659">
          <objectPr defaultSize="0" autoPict="0" r:id="rId7">
            <anchor moveWithCells="1" sizeWithCells="1">
              <from>
                <xdr:col>10242</xdr:col>
                <xdr:colOff>200025</xdr:colOff>
                <xdr:row>851957</xdr:row>
                <xdr:rowOff>95250</xdr:rowOff>
              </from>
              <to>
                <xdr:col>10248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26" r:id="rId659"/>
      </mc:Fallback>
    </mc:AlternateContent>
    <mc:AlternateContent xmlns:mc="http://schemas.openxmlformats.org/markup-compatibility/2006">
      <mc:Choice Requires="x14">
        <oleObject progId="Equation.3" shapeId="3727" r:id="rId660">
          <objectPr defaultSize="0" autoPict="0" r:id="rId7">
            <anchor moveWithCells="1" sizeWithCells="1">
              <from>
                <xdr:col>10242</xdr:col>
                <xdr:colOff>200025</xdr:colOff>
                <xdr:row>917493</xdr:row>
                <xdr:rowOff>95250</xdr:rowOff>
              </from>
              <to>
                <xdr:col>10248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27" r:id="rId660"/>
      </mc:Fallback>
    </mc:AlternateContent>
    <mc:AlternateContent xmlns:mc="http://schemas.openxmlformats.org/markup-compatibility/2006">
      <mc:Choice Requires="x14">
        <oleObject progId="Equation.3" shapeId="3728" r:id="rId661">
          <objectPr defaultSize="0" autoPict="0" r:id="rId7">
            <anchor moveWithCells="1" sizeWithCells="1">
              <from>
                <xdr:col>10242</xdr:col>
                <xdr:colOff>200025</xdr:colOff>
                <xdr:row>983029</xdr:row>
                <xdr:rowOff>95250</xdr:rowOff>
              </from>
              <to>
                <xdr:col>10248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28" r:id="rId661"/>
      </mc:Fallback>
    </mc:AlternateContent>
    <mc:AlternateContent xmlns:mc="http://schemas.openxmlformats.org/markup-compatibility/2006">
      <mc:Choice Requires="x14">
        <oleObject progId="Equation.3" shapeId="3729" r:id="rId662">
          <objectPr defaultSize="0" autoPict="0" r:id="rId7">
            <anchor moveWithCells="1" sizeWithCells="1">
              <from>
                <xdr:col>10498</xdr:col>
                <xdr:colOff>200025</xdr:colOff>
                <xdr:row>10</xdr:row>
                <xdr:rowOff>95250</xdr:rowOff>
              </from>
              <to>
                <xdr:col>10504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29" r:id="rId662"/>
      </mc:Fallback>
    </mc:AlternateContent>
    <mc:AlternateContent xmlns:mc="http://schemas.openxmlformats.org/markup-compatibility/2006">
      <mc:Choice Requires="x14">
        <oleObject progId="Equation.3" shapeId="3730" r:id="rId663">
          <objectPr defaultSize="0" autoPict="0" r:id="rId7">
            <anchor moveWithCells="1" sizeWithCells="1">
              <from>
                <xdr:col>10498</xdr:col>
                <xdr:colOff>200025</xdr:colOff>
                <xdr:row>65525</xdr:row>
                <xdr:rowOff>95250</xdr:rowOff>
              </from>
              <to>
                <xdr:col>10504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30" r:id="rId663"/>
      </mc:Fallback>
    </mc:AlternateContent>
    <mc:AlternateContent xmlns:mc="http://schemas.openxmlformats.org/markup-compatibility/2006">
      <mc:Choice Requires="x14">
        <oleObject progId="Equation.3" shapeId="3731" r:id="rId664">
          <objectPr defaultSize="0" autoPict="0" r:id="rId7">
            <anchor moveWithCells="1" sizeWithCells="1">
              <from>
                <xdr:col>10498</xdr:col>
                <xdr:colOff>200025</xdr:colOff>
                <xdr:row>131061</xdr:row>
                <xdr:rowOff>95250</xdr:rowOff>
              </from>
              <to>
                <xdr:col>10504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31" r:id="rId664"/>
      </mc:Fallback>
    </mc:AlternateContent>
    <mc:AlternateContent xmlns:mc="http://schemas.openxmlformats.org/markup-compatibility/2006">
      <mc:Choice Requires="x14">
        <oleObject progId="Equation.3" shapeId="3732" r:id="rId665">
          <objectPr defaultSize="0" autoPict="0" r:id="rId7">
            <anchor moveWithCells="1" sizeWithCells="1">
              <from>
                <xdr:col>10498</xdr:col>
                <xdr:colOff>200025</xdr:colOff>
                <xdr:row>196597</xdr:row>
                <xdr:rowOff>95250</xdr:rowOff>
              </from>
              <to>
                <xdr:col>10504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32" r:id="rId665"/>
      </mc:Fallback>
    </mc:AlternateContent>
    <mc:AlternateContent xmlns:mc="http://schemas.openxmlformats.org/markup-compatibility/2006">
      <mc:Choice Requires="x14">
        <oleObject progId="Equation.3" shapeId="3733" r:id="rId666">
          <objectPr defaultSize="0" autoPict="0" r:id="rId7">
            <anchor moveWithCells="1" sizeWithCells="1">
              <from>
                <xdr:col>10498</xdr:col>
                <xdr:colOff>200025</xdr:colOff>
                <xdr:row>262133</xdr:row>
                <xdr:rowOff>95250</xdr:rowOff>
              </from>
              <to>
                <xdr:col>10504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33" r:id="rId666"/>
      </mc:Fallback>
    </mc:AlternateContent>
    <mc:AlternateContent xmlns:mc="http://schemas.openxmlformats.org/markup-compatibility/2006">
      <mc:Choice Requires="x14">
        <oleObject progId="Equation.3" shapeId="3734" r:id="rId667">
          <objectPr defaultSize="0" autoPict="0" r:id="rId7">
            <anchor moveWithCells="1" sizeWithCells="1">
              <from>
                <xdr:col>10498</xdr:col>
                <xdr:colOff>200025</xdr:colOff>
                <xdr:row>327669</xdr:row>
                <xdr:rowOff>95250</xdr:rowOff>
              </from>
              <to>
                <xdr:col>10504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34" r:id="rId667"/>
      </mc:Fallback>
    </mc:AlternateContent>
    <mc:AlternateContent xmlns:mc="http://schemas.openxmlformats.org/markup-compatibility/2006">
      <mc:Choice Requires="x14">
        <oleObject progId="Equation.3" shapeId="3735" r:id="rId668">
          <objectPr defaultSize="0" autoPict="0" r:id="rId7">
            <anchor moveWithCells="1" sizeWithCells="1">
              <from>
                <xdr:col>10498</xdr:col>
                <xdr:colOff>200025</xdr:colOff>
                <xdr:row>393205</xdr:row>
                <xdr:rowOff>95250</xdr:rowOff>
              </from>
              <to>
                <xdr:col>10504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35" r:id="rId668"/>
      </mc:Fallback>
    </mc:AlternateContent>
    <mc:AlternateContent xmlns:mc="http://schemas.openxmlformats.org/markup-compatibility/2006">
      <mc:Choice Requires="x14">
        <oleObject progId="Equation.3" shapeId="3736" r:id="rId669">
          <objectPr defaultSize="0" autoPict="0" r:id="rId7">
            <anchor moveWithCells="1" sizeWithCells="1">
              <from>
                <xdr:col>10498</xdr:col>
                <xdr:colOff>200025</xdr:colOff>
                <xdr:row>458741</xdr:row>
                <xdr:rowOff>95250</xdr:rowOff>
              </from>
              <to>
                <xdr:col>10504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36" r:id="rId669"/>
      </mc:Fallback>
    </mc:AlternateContent>
    <mc:AlternateContent xmlns:mc="http://schemas.openxmlformats.org/markup-compatibility/2006">
      <mc:Choice Requires="x14">
        <oleObject progId="Equation.3" shapeId="3737" r:id="rId670">
          <objectPr defaultSize="0" autoPict="0" r:id="rId7">
            <anchor moveWithCells="1" sizeWithCells="1">
              <from>
                <xdr:col>10498</xdr:col>
                <xdr:colOff>200025</xdr:colOff>
                <xdr:row>524277</xdr:row>
                <xdr:rowOff>95250</xdr:rowOff>
              </from>
              <to>
                <xdr:col>10504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37" r:id="rId670"/>
      </mc:Fallback>
    </mc:AlternateContent>
    <mc:AlternateContent xmlns:mc="http://schemas.openxmlformats.org/markup-compatibility/2006">
      <mc:Choice Requires="x14">
        <oleObject progId="Equation.3" shapeId="3738" r:id="rId671">
          <objectPr defaultSize="0" autoPict="0" r:id="rId7">
            <anchor moveWithCells="1" sizeWithCells="1">
              <from>
                <xdr:col>10498</xdr:col>
                <xdr:colOff>200025</xdr:colOff>
                <xdr:row>589813</xdr:row>
                <xdr:rowOff>95250</xdr:rowOff>
              </from>
              <to>
                <xdr:col>10504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38" r:id="rId671"/>
      </mc:Fallback>
    </mc:AlternateContent>
    <mc:AlternateContent xmlns:mc="http://schemas.openxmlformats.org/markup-compatibility/2006">
      <mc:Choice Requires="x14">
        <oleObject progId="Equation.3" shapeId="3739" r:id="rId672">
          <objectPr defaultSize="0" autoPict="0" r:id="rId7">
            <anchor moveWithCells="1" sizeWithCells="1">
              <from>
                <xdr:col>10498</xdr:col>
                <xdr:colOff>200025</xdr:colOff>
                <xdr:row>655349</xdr:row>
                <xdr:rowOff>95250</xdr:rowOff>
              </from>
              <to>
                <xdr:col>10504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39" r:id="rId672"/>
      </mc:Fallback>
    </mc:AlternateContent>
    <mc:AlternateContent xmlns:mc="http://schemas.openxmlformats.org/markup-compatibility/2006">
      <mc:Choice Requires="x14">
        <oleObject progId="Equation.3" shapeId="3740" r:id="rId673">
          <objectPr defaultSize="0" autoPict="0" r:id="rId7">
            <anchor moveWithCells="1" sizeWithCells="1">
              <from>
                <xdr:col>10498</xdr:col>
                <xdr:colOff>200025</xdr:colOff>
                <xdr:row>720885</xdr:row>
                <xdr:rowOff>95250</xdr:rowOff>
              </from>
              <to>
                <xdr:col>10504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40" r:id="rId673"/>
      </mc:Fallback>
    </mc:AlternateContent>
    <mc:AlternateContent xmlns:mc="http://schemas.openxmlformats.org/markup-compatibility/2006">
      <mc:Choice Requires="x14">
        <oleObject progId="Equation.3" shapeId="3741" r:id="rId674">
          <objectPr defaultSize="0" autoPict="0" r:id="rId7">
            <anchor moveWithCells="1" sizeWithCells="1">
              <from>
                <xdr:col>10498</xdr:col>
                <xdr:colOff>200025</xdr:colOff>
                <xdr:row>786421</xdr:row>
                <xdr:rowOff>95250</xdr:rowOff>
              </from>
              <to>
                <xdr:col>10504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41" r:id="rId674"/>
      </mc:Fallback>
    </mc:AlternateContent>
    <mc:AlternateContent xmlns:mc="http://schemas.openxmlformats.org/markup-compatibility/2006">
      <mc:Choice Requires="x14">
        <oleObject progId="Equation.3" shapeId="3742" r:id="rId675">
          <objectPr defaultSize="0" autoPict="0" r:id="rId7">
            <anchor moveWithCells="1" sizeWithCells="1">
              <from>
                <xdr:col>10498</xdr:col>
                <xdr:colOff>200025</xdr:colOff>
                <xdr:row>851957</xdr:row>
                <xdr:rowOff>95250</xdr:rowOff>
              </from>
              <to>
                <xdr:col>10504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42" r:id="rId675"/>
      </mc:Fallback>
    </mc:AlternateContent>
    <mc:AlternateContent xmlns:mc="http://schemas.openxmlformats.org/markup-compatibility/2006">
      <mc:Choice Requires="x14">
        <oleObject progId="Equation.3" shapeId="3743" r:id="rId676">
          <objectPr defaultSize="0" autoPict="0" r:id="rId7">
            <anchor moveWithCells="1" sizeWithCells="1">
              <from>
                <xdr:col>10498</xdr:col>
                <xdr:colOff>200025</xdr:colOff>
                <xdr:row>917493</xdr:row>
                <xdr:rowOff>95250</xdr:rowOff>
              </from>
              <to>
                <xdr:col>10504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43" r:id="rId676"/>
      </mc:Fallback>
    </mc:AlternateContent>
    <mc:AlternateContent xmlns:mc="http://schemas.openxmlformats.org/markup-compatibility/2006">
      <mc:Choice Requires="x14">
        <oleObject progId="Equation.3" shapeId="3744" r:id="rId677">
          <objectPr defaultSize="0" autoPict="0" r:id="rId7">
            <anchor moveWithCells="1" sizeWithCells="1">
              <from>
                <xdr:col>10498</xdr:col>
                <xdr:colOff>200025</xdr:colOff>
                <xdr:row>983029</xdr:row>
                <xdr:rowOff>95250</xdr:rowOff>
              </from>
              <to>
                <xdr:col>10504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44" r:id="rId677"/>
      </mc:Fallback>
    </mc:AlternateContent>
    <mc:AlternateContent xmlns:mc="http://schemas.openxmlformats.org/markup-compatibility/2006">
      <mc:Choice Requires="x14">
        <oleObject progId="Equation.3" shapeId="3745" r:id="rId678">
          <objectPr defaultSize="0" autoPict="0" r:id="rId7">
            <anchor moveWithCells="1" sizeWithCells="1">
              <from>
                <xdr:col>10754</xdr:col>
                <xdr:colOff>200025</xdr:colOff>
                <xdr:row>10</xdr:row>
                <xdr:rowOff>95250</xdr:rowOff>
              </from>
              <to>
                <xdr:col>10760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45" r:id="rId678"/>
      </mc:Fallback>
    </mc:AlternateContent>
    <mc:AlternateContent xmlns:mc="http://schemas.openxmlformats.org/markup-compatibility/2006">
      <mc:Choice Requires="x14">
        <oleObject progId="Equation.3" shapeId="3746" r:id="rId679">
          <objectPr defaultSize="0" autoPict="0" r:id="rId7">
            <anchor moveWithCells="1" sizeWithCells="1">
              <from>
                <xdr:col>10754</xdr:col>
                <xdr:colOff>200025</xdr:colOff>
                <xdr:row>65525</xdr:row>
                <xdr:rowOff>95250</xdr:rowOff>
              </from>
              <to>
                <xdr:col>10760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46" r:id="rId679"/>
      </mc:Fallback>
    </mc:AlternateContent>
    <mc:AlternateContent xmlns:mc="http://schemas.openxmlformats.org/markup-compatibility/2006">
      <mc:Choice Requires="x14">
        <oleObject progId="Equation.3" shapeId="3747" r:id="rId680">
          <objectPr defaultSize="0" autoPict="0" r:id="rId7">
            <anchor moveWithCells="1" sizeWithCells="1">
              <from>
                <xdr:col>10754</xdr:col>
                <xdr:colOff>200025</xdr:colOff>
                <xdr:row>131061</xdr:row>
                <xdr:rowOff>95250</xdr:rowOff>
              </from>
              <to>
                <xdr:col>10760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47" r:id="rId680"/>
      </mc:Fallback>
    </mc:AlternateContent>
    <mc:AlternateContent xmlns:mc="http://schemas.openxmlformats.org/markup-compatibility/2006">
      <mc:Choice Requires="x14">
        <oleObject progId="Equation.3" shapeId="3748" r:id="rId681">
          <objectPr defaultSize="0" autoPict="0" r:id="rId7">
            <anchor moveWithCells="1" sizeWithCells="1">
              <from>
                <xdr:col>10754</xdr:col>
                <xdr:colOff>200025</xdr:colOff>
                <xdr:row>196597</xdr:row>
                <xdr:rowOff>95250</xdr:rowOff>
              </from>
              <to>
                <xdr:col>10760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48" r:id="rId681"/>
      </mc:Fallback>
    </mc:AlternateContent>
    <mc:AlternateContent xmlns:mc="http://schemas.openxmlformats.org/markup-compatibility/2006">
      <mc:Choice Requires="x14">
        <oleObject progId="Equation.3" shapeId="3749" r:id="rId682">
          <objectPr defaultSize="0" autoPict="0" r:id="rId7">
            <anchor moveWithCells="1" sizeWithCells="1">
              <from>
                <xdr:col>10754</xdr:col>
                <xdr:colOff>200025</xdr:colOff>
                <xdr:row>262133</xdr:row>
                <xdr:rowOff>95250</xdr:rowOff>
              </from>
              <to>
                <xdr:col>10760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49" r:id="rId682"/>
      </mc:Fallback>
    </mc:AlternateContent>
    <mc:AlternateContent xmlns:mc="http://schemas.openxmlformats.org/markup-compatibility/2006">
      <mc:Choice Requires="x14">
        <oleObject progId="Equation.3" shapeId="3750" r:id="rId683">
          <objectPr defaultSize="0" autoPict="0" r:id="rId7">
            <anchor moveWithCells="1" sizeWithCells="1">
              <from>
                <xdr:col>10754</xdr:col>
                <xdr:colOff>200025</xdr:colOff>
                <xdr:row>327669</xdr:row>
                <xdr:rowOff>95250</xdr:rowOff>
              </from>
              <to>
                <xdr:col>10760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50" r:id="rId683"/>
      </mc:Fallback>
    </mc:AlternateContent>
    <mc:AlternateContent xmlns:mc="http://schemas.openxmlformats.org/markup-compatibility/2006">
      <mc:Choice Requires="x14">
        <oleObject progId="Equation.3" shapeId="3751" r:id="rId684">
          <objectPr defaultSize="0" autoPict="0" r:id="rId7">
            <anchor moveWithCells="1" sizeWithCells="1">
              <from>
                <xdr:col>10754</xdr:col>
                <xdr:colOff>200025</xdr:colOff>
                <xdr:row>393205</xdr:row>
                <xdr:rowOff>95250</xdr:rowOff>
              </from>
              <to>
                <xdr:col>10760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51" r:id="rId684"/>
      </mc:Fallback>
    </mc:AlternateContent>
    <mc:AlternateContent xmlns:mc="http://schemas.openxmlformats.org/markup-compatibility/2006">
      <mc:Choice Requires="x14">
        <oleObject progId="Equation.3" shapeId="3752" r:id="rId685">
          <objectPr defaultSize="0" autoPict="0" r:id="rId7">
            <anchor moveWithCells="1" sizeWithCells="1">
              <from>
                <xdr:col>10754</xdr:col>
                <xdr:colOff>200025</xdr:colOff>
                <xdr:row>458741</xdr:row>
                <xdr:rowOff>95250</xdr:rowOff>
              </from>
              <to>
                <xdr:col>10760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52" r:id="rId685"/>
      </mc:Fallback>
    </mc:AlternateContent>
    <mc:AlternateContent xmlns:mc="http://schemas.openxmlformats.org/markup-compatibility/2006">
      <mc:Choice Requires="x14">
        <oleObject progId="Equation.3" shapeId="3753" r:id="rId686">
          <objectPr defaultSize="0" autoPict="0" r:id="rId7">
            <anchor moveWithCells="1" sizeWithCells="1">
              <from>
                <xdr:col>10754</xdr:col>
                <xdr:colOff>200025</xdr:colOff>
                <xdr:row>524277</xdr:row>
                <xdr:rowOff>95250</xdr:rowOff>
              </from>
              <to>
                <xdr:col>10760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53" r:id="rId686"/>
      </mc:Fallback>
    </mc:AlternateContent>
    <mc:AlternateContent xmlns:mc="http://schemas.openxmlformats.org/markup-compatibility/2006">
      <mc:Choice Requires="x14">
        <oleObject progId="Equation.3" shapeId="3754" r:id="rId687">
          <objectPr defaultSize="0" autoPict="0" r:id="rId7">
            <anchor moveWithCells="1" sizeWithCells="1">
              <from>
                <xdr:col>10754</xdr:col>
                <xdr:colOff>200025</xdr:colOff>
                <xdr:row>589813</xdr:row>
                <xdr:rowOff>95250</xdr:rowOff>
              </from>
              <to>
                <xdr:col>10760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54" r:id="rId687"/>
      </mc:Fallback>
    </mc:AlternateContent>
    <mc:AlternateContent xmlns:mc="http://schemas.openxmlformats.org/markup-compatibility/2006">
      <mc:Choice Requires="x14">
        <oleObject progId="Equation.3" shapeId="3755" r:id="rId688">
          <objectPr defaultSize="0" autoPict="0" r:id="rId7">
            <anchor moveWithCells="1" sizeWithCells="1">
              <from>
                <xdr:col>10754</xdr:col>
                <xdr:colOff>200025</xdr:colOff>
                <xdr:row>655349</xdr:row>
                <xdr:rowOff>95250</xdr:rowOff>
              </from>
              <to>
                <xdr:col>10760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55" r:id="rId688"/>
      </mc:Fallback>
    </mc:AlternateContent>
    <mc:AlternateContent xmlns:mc="http://schemas.openxmlformats.org/markup-compatibility/2006">
      <mc:Choice Requires="x14">
        <oleObject progId="Equation.3" shapeId="3756" r:id="rId689">
          <objectPr defaultSize="0" autoPict="0" r:id="rId7">
            <anchor moveWithCells="1" sizeWithCells="1">
              <from>
                <xdr:col>10754</xdr:col>
                <xdr:colOff>200025</xdr:colOff>
                <xdr:row>720885</xdr:row>
                <xdr:rowOff>95250</xdr:rowOff>
              </from>
              <to>
                <xdr:col>10760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56" r:id="rId689"/>
      </mc:Fallback>
    </mc:AlternateContent>
    <mc:AlternateContent xmlns:mc="http://schemas.openxmlformats.org/markup-compatibility/2006">
      <mc:Choice Requires="x14">
        <oleObject progId="Equation.3" shapeId="3757" r:id="rId690">
          <objectPr defaultSize="0" autoPict="0" r:id="rId7">
            <anchor moveWithCells="1" sizeWithCells="1">
              <from>
                <xdr:col>10754</xdr:col>
                <xdr:colOff>200025</xdr:colOff>
                <xdr:row>786421</xdr:row>
                <xdr:rowOff>95250</xdr:rowOff>
              </from>
              <to>
                <xdr:col>10760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57" r:id="rId690"/>
      </mc:Fallback>
    </mc:AlternateContent>
    <mc:AlternateContent xmlns:mc="http://schemas.openxmlformats.org/markup-compatibility/2006">
      <mc:Choice Requires="x14">
        <oleObject progId="Equation.3" shapeId="3758" r:id="rId691">
          <objectPr defaultSize="0" autoPict="0" r:id="rId7">
            <anchor moveWithCells="1" sizeWithCells="1">
              <from>
                <xdr:col>10754</xdr:col>
                <xdr:colOff>200025</xdr:colOff>
                <xdr:row>851957</xdr:row>
                <xdr:rowOff>95250</xdr:rowOff>
              </from>
              <to>
                <xdr:col>10760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58" r:id="rId691"/>
      </mc:Fallback>
    </mc:AlternateContent>
    <mc:AlternateContent xmlns:mc="http://schemas.openxmlformats.org/markup-compatibility/2006">
      <mc:Choice Requires="x14">
        <oleObject progId="Equation.3" shapeId="3759" r:id="rId692">
          <objectPr defaultSize="0" autoPict="0" r:id="rId7">
            <anchor moveWithCells="1" sizeWithCells="1">
              <from>
                <xdr:col>10754</xdr:col>
                <xdr:colOff>200025</xdr:colOff>
                <xdr:row>917493</xdr:row>
                <xdr:rowOff>95250</xdr:rowOff>
              </from>
              <to>
                <xdr:col>10760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59" r:id="rId692"/>
      </mc:Fallback>
    </mc:AlternateContent>
    <mc:AlternateContent xmlns:mc="http://schemas.openxmlformats.org/markup-compatibility/2006">
      <mc:Choice Requires="x14">
        <oleObject progId="Equation.3" shapeId="3760" r:id="rId693">
          <objectPr defaultSize="0" autoPict="0" r:id="rId7">
            <anchor moveWithCells="1" sizeWithCells="1">
              <from>
                <xdr:col>10754</xdr:col>
                <xdr:colOff>200025</xdr:colOff>
                <xdr:row>983029</xdr:row>
                <xdr:rowOff>95250</xdr:rowOff>
              </from>
              <to>
                <xdr:col>10760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60" r:id="rId693"/>
      </mc:Fallback>
    </mc:AlternateContent>
    <mc:AlternateContent xmlns:mc="http://schemas.openxmlformats.org/markup-compatibility/2006">
      <mc:Choice Requires="x14">
        <oleObject progId="Equation.3" shapeId="3761" r:id="rId694">
          <objectPr defaultSize="0" autoPict="0" r:id="rId7">
            <anchor moveWithCells="1" sizeWithCells="1">
              <from>
                <xdr:col>11010</xdr:col>
                <xdr:colOff>200025</xdr:colOff>
                <xdr:row>10</xdr:row>
                <xdr:rowOff>95250</xdr:rowOff>
              </from>
              <to>
                <xdr:col>11016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61" r:id="rId694"/>
      </mc:Fallback>
    </mc:AlternateContent>
    <mc:AlternateContent xmlns:mc="http://schemas.openxmlformats.org/markup-compatibility/2006">
      <mc:Choice Requires="x14">
        <oleObject progId="Equation.3" shapeId="3762" r:id="rId695">
          <objectPr defaultSize="0" autoPict="0" r:id="rId7">
            <anchor moveWithCells="1" sizeWithCells="1">
              <from>
                <xdr:col>11010</xdr:col>
                <xdr:colOff>200025</xdr:colOff>
                <xdr:row>65525</xdr:row>
                <xdr:rowOff>95250</xdr:rowOff>
              </from>
              <to>
                <xdr:col>11016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62" r:id="rId695"/>
      </mc:Fallback>
    </mc:AlternateContent>
    <mc:AlternateContent xmlns:mc="http://schemas.openxmlformats.org/markup-compatibility/2006">
      <mc:Choice Requires="x14">
        <oleObject progId="Equation.3" shapeId="3763" r:id="rId696">
          <objectPr defaultSize="0" autoPict="0" r:id="rId7">
            <anchor moveWithCells="1" sizeWithCells="1">
              <from>
                <xdr:col>11010</xdr:col>
                <xdr:colOff>200025</xdr:colOff>
                <xdr:row>131061</xdr:row>
                <xdr:rowOff>95250</xdr:rowOff>
              </from>
              <to>
                <xdr:col>11016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63" r:id="rId696"/>
      </mc:Fallback>
    </mc:AlternateContent>
    <mc:AlternateContent xmlns:mc="http://schemas.openxmlformats.org/markup-compatibility/2006">
      <mc:Choice Requires="x14">
        <oleObject progId="Equation.3" shapeId="3764" r:id="rId697">
          <objectPr defaultSize="0" autoPict="0" r:id="rId7">
            <anchor moveWithCells="1" sizeWithCells="1">
              <from>
                <xdr:col>11010</xdr:col>
                <xdr:colOff>200025</xdr:colOff>
                <xdr:row>196597</xdr:row>
                <xdr:rowOff>95250</xdr:rowOff>
              </from>
              <to>
                <xdr:col>11016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64" r:id="rId697"/>
      </mc:Fallback>
    </mc:AlternateContent>
    <mc:AlternateContent xmlns:mc="http://schemas.openxmlformats.org/markup-compatibility/2006">
      <mc:Choice Requires="x14">
        <oleObject progId="Equation.3" shapeId="3765" r:id="rId698">
          <objectPr defaultSize="0" autoPict="0" r:id="rId7">
            <anchor moveWithCells="1" sizeWithCells="1">
              <from>
                <xdr:col>11010</xdr:col>
                <xdr:colOff>200025</xdr:colOff>
                <xdr:row>262133</xdr:row>
                <xdr:rowOff>95250</xdr:rowOff>
              </from>
              <to>
                <xdr:col>11016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65" r:id="rId698"/>
      </mc:Fallback>
    </mc:AlternateContent>
    <mc:AlternateContent xmlns:mc="http://schemas.openxmlformats.org/markup-compatibility/2006">
      <mc:Choice Requires="x14">
        <oleObject progId="Equation.3" shapeId="3766" r:id="rId699">
          <objectPr defaultSize="0" autoPict="0" r:id="rId7">
            <anchor moveWithCells="1" sizeWithCells="1">
              <from>
                <xdr:col>11010</xdr:col>
                <xdr:colOff>200025</xdr:colOff>
                <xdr:row>327669</xdr:row>
                <xdr:rowOff>95250</xdr:rowOff>
              </from>
              <to>
                <xdr:col>11016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66" r:id="rId699"/>
      </mc:Fallback>
    </mc:AlternateContent>
    <mc:AlternateContent xmlns:mc="http://schemas.openxmlformats.org/markup-compatibility/2006">
      <mc:Choice Requires="x14">
        <oleObject progId="Equation.3" shapeId="3767" r:id="rId700">
          <objectPr defaultSize="0" autoPict="0" r:id="rId7">
            <anchor moveWithCells="1" sizeWithCells="1">
              <from>
                <xdr:col>11010</xdr:col>
                <xdr:colOff>200025</xdr:colOff>
                <xdr:row>393205</xdr:row>
                <xdr:rowOff>95250</xdr:rowOff>
              </from>
              <to>
                <xdr:col>11016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67" r:id="rId700"/>
      </mc:Fallback>
    </mc:AlternateContent>
    <mc:AlternateContent xmlns:mc="http://schemas.openxmlformats.org/markup-compatibility/2006">
      <mc:Choice Requires="x14">
        <oleObject progId="Equation.3" shapeId="3768" r:id="rId701">
          <objectPr defaultSize="0" autoPict="0" r:id="rId7">
            <anchor moveWithCells="1" sizeWithCells="1">
              <from>
                <xdr:col>11010</xdr:col>
                <xdr:colOff>200025</xdr:colOff>
                <xdr:row>458741</xdr:row>
                <xdr:rowOff>95250</xdr:rowOff>
              </from>
              <to>
                <xdr:col>11016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68" r:id="rId701"/>
      </mc:Fallback>
    </mc:AlternateContent>
    <mc:AlternateContent xmlns:mc="http://schemas.openxmlformats.org/markup-compatibility/2006">
      <mc:Choice Requires="x14">
        <oleObject progId="Equation.3" shapeId="3769" r:id="rId702">
          <objectPr defaultSize="0" autoPict="0" r:id="rId7">
            <anchor moveWithCells="1" sizeWithCells="1">
              <from>
                <xdr:col>11010</xdr:col>
                <xdr:colOff>200025</xdr:colOff>
                <xdr:row>524277</xdr:row>
                <xdr:rowOff>95250</xdr:rowOff>
              </from>
              <to>
                <xdr:col>11016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69" r:id="rId702"/>
      </mc:Fallback>
    </mc:AlternateContent>
    <mc:AlternateContent xmlns:mc="http://schemas.openxmlformats.org/markup-compatibility/2006">
      <mc:Choice Requires="x14">
        <oleObject progId="Equation.3" shapeId="3770" r:id="rId703">
          <objectPr defaultSize="0" autoPict="0" r:id="rId7">
            <anchor moveWithCells="1" sizeWithCells="1">
              <from>
                <xdr:col>11010</xdr:col>
                <xdr:colOff>200025</xdr:colOff>
                <xdr:row>589813</xdr:row>
                <xdr:rowOff>95250</xdr:rowOff>
              </from>
              <to>
                <xdr:col>11016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70" r:id="rId703"/>
      </mc:Fallback>
    </mc:AlternateContent>
    <mc:AlternateContent xmlns:mc="http://schemas.openxmlformats.org/markup-compatibility/2006">
      <mc:Choice Requires="x14">
        <oleObject progId="Equation.3" shapeId="3771" r:id="rId704">
          <objectPr defaultSize="0" autoPict="0" r:id="rId7">
            <anchor moveWithCells="1" sizeWithCells="1">
              <from>
                <xdr:col>11010</xdr:col>
                <xdr:colOff>200025</xdr:colOff>
                <xdr:row>655349</xdr:row>
                <xdr:rowOff>95250</xdr:rowOff>
              </from>
              <to>
                <xdr:col>11016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71" r:id="rId704"/>
      </mc:Fallback>
    </mc:AlternateContent>
    <mc:AlternateContent xmlns:mc="http://schemas.openxmlformats.org/markup-compatibility/2006">
      <mc:Choice Requires="x14">
        <oleObject progId="Equation.3" shapeId="3772" r:id="rId705">
          <objectPr defaultSize="0" autoPict="0" r:id="rId7">
            <anchor moveWithCells="1" sizeWithCells="1">
              <from>
                <xdr:col>11010</xdr:col>
                <xdr:colOff>200025</xdr:colOff>
                <xdr:row>720885</xdr:row>
                <xdr:rowOff>95250</xdr:rowOff>
              </from>
              <to>
                <xdr:col>11016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72" r:id="rId705"/>
      </mc:Fallback>
    </mc:AlternateContent>
    <mc:AlternateContent xmlns:mc="http://schemas.openxmlformats.org/markup-compatibility/2006">
      <mc:Choice Requires="x14">
        <oleObject progId="Equation.3" shapeId="3773" r:id="rId706">
          <objectPr defaultSize="0" autoPict="0" r:id="rId7">
            <anchor moveWithCells="1" sizeWithCells="1">
              <from>
                <xdr:col>11010</xdr:col>
                <xdr:colOff>200025</xdr:colOff>
                <xdr:row>786421</xdr:row>
                <xdr:rowOff>95250</xdr:rowOff>
              </from>
              <to>
                <xdr:col>11016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73" r:id="rId706"/>
      </mc:Fallback>
    </mc:AlternateContent>
    <mc:AlternateContent xmlns:mc="http://schemas.openxmlformats.org/markup-compatibility/2006">
      <mc:Choice Requires="x14">
        <oleObject progId="Equation.3" shapeId="3774" r:id="rId707">
          <objectPr defaultSize="0" autoPict="0" r:id="rId7">
            <anchor moveWithCells="1" sizeWithCells="1">
              <from>
                <xdr:col>11010</xdr:col>
                <xdr:colOff>200025</xdr:colOff>
                <xdr:row>851957</xdr:row>
                <xdr:rowOff>95250</xdr:rowOff>
              </from>
              <to>
                <xdr:col>11016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74" r:id="rId707"/>
      </mc:Fallback>
    </mc:AlternateContent>
    <mc:AlternateContent xmlns:mc="http://schemas.openxmlformats.org/markup-compatibility/2006">
      <mc:Choice Requires="x14">
        <oleObject progId="Equation.3" shapeId="3775" r:id="rId708">
          <objectPr defaultSize="0" autoPict="0" r:id="rId7">
            <anchor moveWithCells="1" sizeWithCells="1">
              <from>
                <xdr:col>11010</xdr:col>
                <xdr:colOff>200025</xdr:colOff>
                <xdr:row>917493</xdr:row>
                <xdr:rowOff>95250</xdr:rowOff>
              </from>
              <to>
                <xdr:col>11016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75" r:id="rId708"/>
      </mc:Fallback>
    </mc:AlternateContent>
    <mc:AlternateContent xmlns:mc="http://schemas.openxmlformats.org/markup-compatibility/2006">
      <mc:Choice Requires="x14">
        <oleObject progId="Equation.3" shapeId="3776" r:id="rId709">
          <objectPr defaultSize="0" autoPict="0" r:id="rId7">
            <anchor moveWithCells="1" sizeWithCells="1">
              <from>
                <xdr:col>11010</xdr:col>
                <xdr:colOff>200025</xdr:colOff>
                <xdr:row>983029</xdr:row>
                <xdr:rowOff>95250</xdr:rowOff>
              </from>
              <to>
                <xdr:col>11016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76" r:id="rId709"/>
      </mc:Fallback>
    </mc:AlternateContent>
    <mc:AlternateContent xmlns:mc="http://schemas.openxmlformats.org/markup-compatibility/2006">
      <mc:Choice Requires="x14">
        <oleObject progId="Equation.3" shapeId="3777" r:id="rId710">
          <objectPr defaultSize="0" autoPict="0" r:id="rId7">
            <anchor moveWithCells="1" sizeWithCells="1">
              <from>
                <xdr:col>11266</xdr:col>
                <xdr:colOff>200025</xdr:colOff>
                <xdr:row>10</xdr:row>
                <xdr:rowOff>95250</xdr:rowOff>
              </from>
              <to>
                <xdr:col>11272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77" r:id="rId710"/>
      </mc:Fallback>
    </mc:AlternateContent>
    <mc:AlternateContent xmlns:mc="http://schemas.openxmlformats.org/markup-compatibility/2006">
      <mc:Choice Requires="x14">
        <oleObject progId="Equation.3" shapeId="3778" r:id="rId711">
          <objectPr defaultSize="0" autoPict="0" r:id="rId7">
            <anchor moveWithCells="1" sizeWithCells="1">
              <from>
                <xdr:col>11266</xdr:col>
                <xdr:colOff>200025</xdr:colOff>
                <xdr:row>65525</xdr:row>
                <xdr:rowOff>95250</xdr:rowOff>
              </from>
              <to>
                <xdr:col>11272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78" r:id="rId711"/>
      </mc:Fallback>
    </mc:AlternateContent>
    <mc:AlternateContent xmlns:mc="http://schemas.openxmlformats.org/markup-compatibility/2006">
      <mc:Choice Requires="x14">
        <oleObject progId="Equation.3" shapeId="3779" r:id="rId712">
          <objectPr defaultSize="0" autoPict="0" r:id="rId7">
            <anchor moveWithCells="1" sizeWithCells="1">
              <from>
                <xdr:col>11266</xdr:col>
                <xdr:colOff>200025</xdr:colOff>
                <xdr:row>131061</xdr:row>
                <xdr:rowOff>95250</xdr:rowOff>
              </from>
              <to>
                <xdr:col>11272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79" r:id="rId712"/>
      </mc:Fallback>
    </mc:AlternateContent>
    <mc:AlternateContent xmlns:mc="http://schemas.openxmlformats.org/markup-compatibility/2006">
      <mc:Choice Requires="x14">
        <oleObject progId="Equation.3" shapeId="3780" r:id="rId713">
          <objectPr defaultSize="0" autoPict="0" r:id="rId7">
            <anchor moveWithCells="1" sizeWithCells="1">
              <from>
                <xdr:col>11266</xdr:col>
                <xdr:colOff>200025</xdr:colOff>
                <xdr:row>196597</xdr:row>
                <xdr:rowOff>95250</xdr:rowOff>
              </from>
              <to>
                <xdr:col>11272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80" r:id="rId713"/>
      </mc:Fallback>
    </mc:AlternateContent>
    <mc:AlternateContent xmlns:mc="http://schemas.openxmlformats.org/markup-compatibility/2006">
      <mc:Choice Requires="x14">
        <oleObject progId="Equation.3" shapeId="3781" r:id="rId714">
          <objectPr defaultSize="0" autoPict="0" r:id="rId7">
            <anchor moveWithCells="1" sizeWithCells="1">
              <from>
                <xdr:col>11266</xdr:col>
                <xdr:colOff>200025</xdr:colOff>
                <xdr:row>262133</xdr:row>
                <xdr:rowOff>95250</xdr:rowOff>
              </from>
              <to>
                <xdr:col>11272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81" r:id="rId714"/>
      </mc:Fallback>
    </mc:AlternateContent>
    <mc:AlternateContent xmlns:mc="http://schemas.openxmlformats.org/markup-compatibility/2006">
      <mc:Choice Requires="x14">
        <oleObject progId="Equation.3" shapeId="3782" r:id="rId715">
          <objectPr defaultSize="0" autoPict="0" r:id="rId7">
            <anchor moveWithCells="1" sizeWithCells="1">
              <from>
                <xdr:col>11266</xdr:col>
                <xdr:colOff>200025</xdr:colOff>
                <xdr:row>327669</xdr:row>
                <xdr:rowOff>95250</xdr:rowOff>
              </from>
              <to>
                <xdr:col>11272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82" r:id="rId715"/>
      </mc:Fallback>
    </mc:AlternateContent>
    <mc:AlternateContent xmlns:mc="http://schemas.openxmlformats.org/markup-compatibility/2006">
      <mc:Choice Requires="x14">
        <oleObject progId="Equation.3" shapeId="3783" r:id="rId716">
          <objectPr defaultSize="0" autoPict="0" r:id="rId7">
            <anchor moveWithCells="1" sizeWithCells="1">
              <from>
                <xdr:col>11266</xdr:col>
                <xdr:colOff>200025</xdr:colOff>
                <xdr:row>393205</xdr:row>
                <xdr:rowOff>95250</xdr:rowOff>
              </from>
              <to>
                <xdr:col>11272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83" r:id="rId716"/>
      </mc:Fallback>
    </mc:AlternateContent>
    <mc:AlternateContent xmlns:mc="http://schemas.openxmlformats.org/markup-compatibility/2006">
      <mc:Choice Requires="x14">
        <oleObject progId="Equation.3" shapeId="3784" r:id="rId717">
          <objectPr defaultSize="0" autoPict="0" r:id="rId7">
            <anchor moveWithCells="1" sizeWithCells="1">
              <from>
                <xdr:col>11266</xdr:col>
                <xdr:colOff>200025</xdr:colOff>
                <xdr:row>458741</xdr:row>
                <xdr:rowOff>95250</xdr:rowOff>
              </from>
              <to>
                <xdr:col>11272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84" r:id="rId717"/>
      </mc:Fallback>
    </mc:AlternateContent>
    <mc:AlternateContent xmlns:mc="http://schemas.openxmlformats.org/markup-compatibility/2006">
      <mc:Choice Requires="x14">
        <oleObject progId="Equation.3" shapeId="3785" r:id="rId718">
          <objectPr defaultSize="0" autoPict="0" r:id="rId7">
            <anchor moveWithCells="1" sizeWithCells="1">
              <from>
                <xdr:col>11266</xdr:col>
                <xdr:colOff>200025</xdr:colOff>
                <xdr:row>524277</xdr:row>
                <xdr:rowOff>95250</xdr:rowOff>
              </from>
              <to>
                <xdr:col>11272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85" r:id="rId718"/>
      </mc:Fallback>
    </mc:AlternateContent>
    <mc:AlternateContent xmlns:mc="http://schemas.openxmlformats.org/markup-compatibility/2006">
      <mc:Choice Requires="x14">
        <oleObject progId="Equation.3" shapeId="3786" r:id="rId719">
          <objectPr defaultSize="0" autoPict="0" r:id="rId7">
            <anchor moveWithCells="1" sizeWithCells="1">
              <from>
                <xdr:col>11266</xdr:col>
                <xdr:colOff>200025</xdr:colOff>
                <xdr:row>589813</xdr:row>
                <xdr:rowOff>95250</xdr:rowOff>
              </from>
              <to>
                <xdr:col>11272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86" r:id="rId719"/>
      </mc:Fallback>
    </mc:AlternateContent>
    <mc:AlternateContent xmlns:mc="http://schemas.openxmlformats.org/markup-compatibility/2006">
      <mc:Choice Requires="x14">
        <oleObject progId="Equation.3" shapeId="3787" r:id="rId720">
          <objectPr defaultSize="0" autoPict="0" r:id="rId7">
            <anchor moveWithCells="1" sizeWithCells="1">
              <from>
                <xdr:col>11266</xdr:col>
                <xdr:colOff>200025</xdr:colOff>
                <xdr:row>655349</xdr:row>
                <xdr:rowOff>95250</xdr:rowOff>
              </from>
              <to>
                <xdr:col>11272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87" r:id="rId720"/>
      </mc:Fallback>
    </mc:AlternateContent>
    <mc:AlternateContent xmlns:mc="http://schemas.openxmlformats.org/markup-compatibility/2006">
      <mc:Choice Requires="x14">
        <oleObject progId="Equation.3" shapeId="3788" r:id="rId721">
          <objectPr defaultSize="0" autoPict="0" r:id="rId7">
            <anchor moveWithCells="1" sizeWithCells="1">
              <from>
                <xdr:col>11266</xdr:col>
                <xdr:colOff>200025</xdr:colOff>
                <xdr:row>720885</xdr:row>
                <xdr:rowOff>95250</xdr:rowOff>
              </from>
              <to>
                <xdr:col>11272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88" r:id="rId721"/>
      </mc:Fallback>
    </mc:AlternateContent>
    <mc:AlternateContent xmlns:mc="http://schemas.openxmlformats.org/markup-compatibility/2006">
      <mc:Choice Requires="x14">
        <oleObject progId="Equation.3" shapeId="3789" r:id="rId722">
          <objectPr defaultSize="0" autoPict="0" r:id="rId7">
            <anchor moveWithCells="1" sizeWithCells="1">
              <from>
                <xdr:col>11266</xdr:col>
                <xdr:colOff>200025</xdr:colOff>
                <xdr:row>786421</xdr:row>
                <xdr:rowOff>95250</xdr:rowOff>
              </from>
              <to>
                <xdr:col>11272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89" r:id="rId722"/>
      </mc:Fallback>
    </mc:AlternateContent>
    <mc:AlternateContent xmlns:mc="http://schemas.openxmlformats.org/markup-compatibility/2006">
      <mc:Choice Requires="x14">
        <oleObject progId="Equation.3" shapeId="3790" r:id="rId723">
          <objectPr defaultSize="0" autoPict="0" r:id="rId7">
            <anchor moveWithCells="1" sizeWithCells="1">
              <from>
                <xdr:col>11266</xdr:col>
                <xdr:colOff>200025</xdr:colOff>
                <xdr:row>851957</xdr:row>
                <xdr:rowOff>95250</xdr:rowOff>
              </from>
              <to>
                <xdr:col>11272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90" r:id="rId723"/>
      </mc:Fallback>
    </mc:AlternateContent>
    <mc:AlternateContent xmlns:mc="http://schemas.openxmlformats.org/markup-compatibility/2006">
      <mc:Choice Requires="x14">
        <oleObject progId="Equation.3" shapeId="3791" r:id="rId724">
          <objectPr defaultSize="0" autoPict="0" r:id="rId7">
            <anchor moveWithCells="1" sizeWithCells="1">
              <from>
                <xdr:col>11266</xdr:col>
                <xdr:colOff>200025</xdr:colOff>
                <xdr:row>917493</xdr:row>
                <xdr:rowOff>95250</xdr:rowOff>
              </from>
              <to>
                <xdr:col>11272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91" r:id="rId724"/>
      </mc:Fallback>
    </mc:AlternateContent>
    <mc:AlternateContent xmlns:mc="http://schemas.openxmlformats.org/markup-compatibility/2006">
      <mc:Choice Requires="x14">
        <oleObject progId="Equation.3" shapeId="3792" r:id="rId725">
          <objectPr defaultSize="0" autoPict="0" r:id="rId7">
            <anchor moveWithCells="1" sizeWithCells="1">
              <from>
                <xdr:col>11266</xdr:col>
                <xdr:colOff>200025</xdr:colOff>
                <xdr:row>983029</xdr:row>
                <xdr:rowOff>95250</xdr:rowOff>
              </from>
              <to>
                <xdr:col>11272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92" r:id="rId725"/>
      </mc:Fallback>
    </mc:AlternateContent>
    <mc:AlternateContent xmlns:mc="http://schemas.openxmlformats.org/markup-compatibility/2006">
      <mc:Choice Requires="x14">
        <oleObject progId="Equation.3" shapeId="3793" r:id="rId726">
          <objectPr defaultSize="0" autoPict="0" r:id="rId7">
            <anchor moveWithCells="1" sizeWithCells="1">
              <from>
                <xdr:col>11522</xdr:col>
                <xdr:colOff>200025</xdr:colOff>
                <xdr:row>10</xdr:row>
                <xdr:rowOff>95250</xdr:rowOff>
              </from>
              <to>
                <xdr:col>11528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93" r:id="rId726"/>
      </mc:Fallback>
    </mc:AlternateContent>
    <mc:AlternateContent xmlns:mc="http://schemas.openxmlformats.org/markup-compatibility/2006">
      <mc:Choice Requires="x14">
        <oleObject progId="Equation.3" shapeId="3794" r:id="rId727">
          <objectPr defaultSize="0" autoPict="0" r:id="rId7">
            <anchor moveWithCells="1" sizeWithCells="1">
              <from>
                <xdr:col>11522</xdr:col>
                <xdr:colOff>200025</xdr:colOff>
                <xdr:row>65525</xdr:row>
                <xdr:rowOff>95250</xdr:rowOff>
              </from>
              <to>
                <xdr:col>11528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94" r:id="rId727"/>
      </mc:Fallback>
    </mc:AlternateContent>
    <mc:AlternateContent xmlns:mc="http://schemas.openxmlformats.org/markup-compatibility/2006">
      <mc:Choice Requires="x14">
        <oleObject progId="Equation.3" shapeId="3795" r:id="rId728">
          <objectPr defaultSize="0" autoPict="0" r:id="rId7">
            <anchor moveWithCells="1" sizeWithCells="1">
              <from>
                <xdr:col>11522</xdr:col>
                <xdr:colOff>200025</xdr:colOff>
                <xdr:row>131061</xdr:row>
                <xdr:rowOff>95250</xdr:rowOff>
              </from>
              <to>
                <xdr:col>11528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95" r:id="rId728"/>
      </mc:Fallback>
    </mc:AlternateContent>
    <mc:AlternateContent xmlns:mc="http://schemas.openxmlformats.org/markup-compatibility/2006">
      <mc:Choice Requires="x14">
        <oleObject progId="Equation.3" shapeId="3796" r:id="rId729">
          <objectPr defaultSize="0" autoPict="0" r:id="rId7">
            <anchor moveWithCells="1" sizeWithCells="1">
              <from>
                <xdr:col>11522</xdr:col>
                <xdr:colOff>200025</xdr:colOff>
                <xdr:row>196597</xdr:row>
                <xdr:rowOff>95250</xdr:rowOff>
              </from>
              <to>
                <xdr:col>11528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96" r:id="rId729"/>
      </mc:Fallback>
    </mc:AlternateContent>
    <mc:AlternateContent xmlns:mc="http://schemas.openxmlformats.org/markup-compatibility/2006">
      <mc:Choice Requires="x14">
        <oleObject progId="Equation.3" shapeId="3797" r:id="rId730">
          <objectPr defaultSize="0" autoPict="0" r:id="rId7">
            <anchor moveWithCells="1" sizeWithCells="1">
              <from>
                <xdr:col>11522</xdr:col>
                <xdr:colOff>200025</xdr:colOff>
                <xdr:row>262133</xdr:row>
                <xdr:rowOff>95250</xdr:rowOff>
              </from>
              <to>
                <xdr:col>11528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97" r:id="rId730"/>
      </mc:Fallback>
    </mc:AlternateContent>
    <mc:AlternateContent xmlns:mc="http://schemas.openxmlformats.org/markup-compatibility/2006">
      <mc:Choice Requires="x14">
        <oleObject progId="Equation.3" shapeId="3798" r:id="rId731">
          <objectPr defaultSize="0" autoPict="0" r:id="rId7">
            <anchor moveWithCells="1" sizeWithCells="1">
              <from>
                <xdr:col>11522</xdr:col>
                <xdr:colOff>200025</xdr:colOff>
                <xdr:row>327669</xdr:row>
                <xdr:rowOff>95250</xdr:rowOff>
              </from>
              <to>
                <xdr:col>11528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98" r:id="rId731"/>
      </mc:Fallback>
    </mc:AlternateContent>
    <mc:AlternateContent xmlns:mc="http://schemas.openxmlformats.org/markup-compatibility/2006">
      <mc:Choice Requires="x14">
        <oleObject progId="Equation.3" shapeId="3799" r:id="rId732">
          <objectPr defaultSize="0" autoPict="0" r:id="rId7">
            <anchor moveWithCells="1" sizeWithCells="1">
              <from>
                <xdr:col>11522</xdr:col>
                <xdr:colOff>200025</xdr:colOff>
                <xdr:row>393205</xdr:row>
                <xdr:rowOff>95250</xdr:rowOff>
              </from>
              <to>
                <xdr:col>11528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99" r:id="rId732"/>
      </mc:Fallback>
    </mc:AlternateContent>
    <mc:AlternateContent xmlns:mc="http://schemas.openxmlformats.org/markup-compatibility/2006">
      <mc:Choice Requires="x14">
        <oleObject progId="Equation.3" shapeId="3800" r:id="rId733">
          <objectPr defaultSize="0" autoPict="0" r:id="rId7">
            <anchor moveWithCells="1" sizeWithCells="1">
              <from>
                <xdr:col>11522</xdr:col>
                <xdr:colOff>200025</xdr:colOff>
                <xdr:row>458741</xdr:row>
                <xdr:rowOff>95250</xdr:rowOff>
              </from>
              <to>
                <xdr:col>11528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00" r:id="rId733"/>
      </mc:Fallback>
    </mc:AlternateContent>
    <mc:AlternateContent xmlns:mc="http://schemas.openxmlformats.org/markup-compatibility/2006">
      <mc:Choice Requires="x14">
        <oleObject progId="Equation.3" shapeId="3801" r:id="rId734">
          <objectPr defaultSize="0" autoPict="0" r:id="rId7">
            <anchor moveWithCells="1" sizeWithCells="1">
              <from>
                <xdr:col>11522</xdr:col>
                <xdr:colOff>200025</xdr:colOff>
                <xdr:row>524277</xdr:row>
                <xdr:rowOff>95250</xdr:rowOff>
              </from>
              <to>
                <xdr:col>11528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01" r:id="rId734"/>
      </mc:Fallback>
    </mc:AlternateContent>
    <mc:AlternateContent xmlns:mc="http://schemas.openxmlformats.org/markup-compatibility/2006">
      <mc:Choice Requires="x14">
        <oleObject progId="Equation.3" shapeId="3802" r:id="rId735">
          <objectPr defaultSize="0" autoPict="0" r:id="rId7">
            <anchor moveWithCells="1" sizeWithCells="1">
              <from>
                <xdr:col>11522</xdr:col>
                <xdr:colOff>200025</xdr:colOff>
                <xdr:row>589813</xdr:row>
                <xdr:rowOff>95250</xdr:rowOff>
              </from>
              <to>
                <xdr:col>11528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02" r:id="rId735"/>
      </mc:Fallback>
    </mc:AlternateContent>
    <mc:AlternateContent xmlns:mc="http://schemas.openxmlformats.org/markup-compatibility/2006">
      <mc:Choice Requires="x14">
        <oleObject progId="Equation.3" shapeId="3803" r:id="rId736">
          <objectPr defaultSize="0" autoPict="0" r:id="rId7">
            <anchor moveWithCells="1" sizeWithCells="1">
              <from>
                <xdr:col>11522</xdr:col>
                <xdr:colOff>200025</xdr:colOff>
                <xdr:row>655349</xdr:row>
                <xdr:rowOff>95250</xdr:rowOff>
              </from>
              <to>
                <xdr:col>11528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03" r:id="rId736"/>
      </mc:Fallback>
    </mc:AlternateContent>
    <mc:AlternateContent xmlns:mc="http://schemas.openxmlformats.org/markup-compatibility/2006">
      <mc:Choice Requires="x14">
        <oleObject progId="Equation.3" shapeId="3804" r:id="rId737">
          <objectPr defaultSize="0" autoPict="0" r:id="rId7">
            <anchor moveWithCells="1" sizeWithCells="1">
              <from>
                <xdr:col>11522</xdr:col>
                <xdr:colOff>200025</xdr:colOff>
                <xdr:row>720885</xdr:row>
                <xdr:rowOff>95250</xdr:rowOff>
              </from>
              <to>
                <xdr:col>11528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04" r:id="rId737"/>
      </mc:Fallback>
    </mc:AlternateContent>
    <mc:AlternateContent xmlns:mc="http://schemas.openxmlformats.org/markup-compatibility/2006">
      <mc:Choice Requires="x14">
        <oleObject progId="Equation.3" shapeId="3805" r:id="rId738">
          <objectPr defaultSize="0" autoPict="0" r:id="rId7">
            <anchor moveWithCells="1" sizeWithCells="1">
              <from>
                <xdr:col>11522</xdr:col>
                <xdr:colOff>200025</xdr:colOff>
                <xdr:row>786421</xdr:row>
                <xdr:rowOff>95250</xdr:rowOff>
              </from>
              <to>
                <xdr:col>11528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05" r:id="rId738"/>
      </mc:Fallback>
    </mc:AlternateContent>
    <mc:AlternateContent xmlns:mc="http://schemas.openxmlformats.org/markup-compatibility/2006">
      <mc:Choice Requires="x14">
        <oleObject progId="Equation.3" shapeId="3806" r:id="rId739">
          <objectPr defaultSize="0" autoPict="0" r:id="rId7">
            <anchor moveWithCells="1" sizeWithCells="1">
              <from>
                <xdr:col>11522</xdr:col>
                <xdr:colOff>200025</xdr:colOff>
                <xdr:row>851957</xdr:row>
                <xdr:rowOff>95250</xdr:rowOff>
              </from>
              <to>
                <xdr:col>11528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06" r:id="rId739"/>
      </mc:Fallback>
    </mc:AlternateContent>
    <mc:AlternateContent xmlns:mc="http://schemas.openxmlformats.org/markup-compatibility/2006">
      <mc:Choice Requires="x14">
        <oleObject progId="Equation.3" shapeId="3807" r:id="rId740">
          <objectPr defaultSize="0" autoPict="0" r:id="rId7">
            <anchor moveWithCells="1" sizeWithCells="1">
              <from>
                <xdr:col>11522</xdr:col>
                <xdr:colOff>200025</xdr:colOff>
                <xdr:row>917493</xdr:row>
                <xdr:rowOff>95250</xdr:rowOff>
              </from>
              <to>
                <xdr:col>11528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07" r:id="rId740"/>
      </mc:Fallback>
    </mc:AlternateContent>
    <mc:AlternateContent xmlns:mc="http://schemas.openxmlformats.org/markup-compatibility/2006">
      <mc:Choice Requires="x14">
        <oleObject progId="Equation.3" shapeId="3808" r:id="rId741">
          <objectPr defaultSize="0" autoPict="0" r:id="rId7">
            <anchor moveWithCells="1" sizeWithCells="1">
              <from>
                <xdr:col>11522</xdr:col>
                <xdr:colOff>200025</xdr:colOff>
                <xdr:row>983029</xdr:row>
                <xdr:rowOff>95250</xdr:rowOff>
              </from>
              <to>
                <xdr:col>11528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08" r:id="rId741"/>
      </mc:Fallback>
    </mc:AlternateContent>
    <mc:AlternateContent xmlns:mc="http://schemas.openxmlformats.org/markup-compatibility/2006">
      <mc:Choice Requires="x14">
        <oleObject progId="Equation.3" shapeId="3809" r:id="rId742">
          <objectPr defaultSize="0" autoPict="0" r:id="rId7">
            <anchor moveWithCells="1" sizeWithCells="1">
              <from>
                <xdr:col>11778</xdr:col>
                <xdr:colOff>200025</xdr:colOff>
                <xdr:row>10</xdr:row>
                <xdr:rowOff>95250</xdr:rowOff>
              </from>
              <to>
                <xdr:col>11784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09" r:id="rId742"/>
      </mc:Fallback>
    </mc:AlternateContent>
    <mc:AlternateContent xmlns:mc="http://schemas.openxmlformats.org/markup-compatibility/2006">
      <mc:Choice Requires="x14">
        <oleObject progId="Equation.3" shapeId="3810" r:id="rId743">
          <objectPr defaultSize="0" autoPict="0" r:id="rId7">
            <anchor moveWithCells="1" sizeWithCells="1">
              <from>
                <xdr:col>11778</xdr:col>
                <xdr:colOff>200025</xdr:colOff>
                <xdr:row>65525</xdr:row>
                <xdr:rowOff>95250</xdr:rowOff>
              </from>
              <to>
                <xdr:col>11784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10" r:id="rId743"/>
      </mc:Fallback>
    </mc:AlternateContent>
    <mc:AlternateContent xmlns:mc="http://schemas.openxmlformats.org/markup-compatibility/2006">
      <mc:Choice Requires="x14">
        <oleObject progId="Equation.3" shapeId="3811" r:id="rId744">
          <objectPr defaultSize="0" autoPict="0" r:id="rId7">
            <anchor moveWithCells="1" sizeWithCells="1">
              <from>
                <xdr:col>11778</xdr:col>
                <xdr:colOff>200025</xdr:colOff>
                <xdr:row>131061</xdr:row>
                <xdr:rowOff>95250</xdr:rowOff>
              </from>
              <to>
                <xdr:col>11784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11" r:id="rId744"/>
      </mc:Fallback>
    </mc:AlternateContent>
    <mc:AlternateContent xmlns:mc="http://schemas.openxmlformats.org/markup-compatibility/2006">
      <mc:Choice Requires="x14">
        <oleObject progId="Equation.3" shapeId="3812" r:id="rId745">
          <objectPr defaultSize="0" autoPict="0" r:id="rId7">
            <anchor moveWithCells="1" sizeWithCells="1">
              <from>
                <xdr:col>11778</xdr:col>
                <xdr:colOff>200025</xdr:colOff>
                <xdr:row>196597</xdr:row>
                <xdr:rowOff>95250</xdr:rowOff>
              </from>
              <to>
                <xdr:col>11784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12" r:id="rId745"/>
      </mc:Fallback>
    </mc:AlternateContent>
    <mc:AlternateContent xmlns:mc="http://schemas.openxmlformats.org/markup-compatibility/2006">
      <mc:Choice Requires="x14">
        <oleObject progId="Equation.3" shapeId="3813" r:id="rId746">
          <objectPr defaultSize="0" autoPict="0" r:id="rId7">
            <anchor moveWithCells="1" sizeWithCells="1">
              <from>
                <xdr:col>11778</xdr:col>
                <xdr:colOff>200025</xdr:colOff>
                <xdr:row>262133</xdr:row>
                <xdr:rowOff>95250</xdr:rowOff>
              </from>
              <to>
                <xdr:col>11784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13" r:id="rId746"/>
      </mc:Fallback>
    </mc:AlternateContent>
    <mc:AlternateContent xmlns:mc="http://schemas.openxmlformats.org/markup-compatibility/2006">
      <mc:Choice Requires="x14">
        <oleObject progId="Equation.3" shapeId="3814" r:id="rId747">
          <objectPr defaultSize="0" autoPict="0" r:id="rId7">
            <anchor moveWithCells="1" sizeWithCells="1">
              <from>
                <xdr:col>11778</xdr:col>
                <xdr:colOff>200025</xdr:colOff>
                <xdr:row>327669</xdr:row>
                <xdr:rowOff>95250</xdr:rowOff>
              </from>
              <to>
                <xdr:col>11784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14" r:id="rId747"/>
      </mc:Fallback>
    </mc:AlternateContent>
    <mc:AlternateContent xmlns:mc="http://schemas.openxmlformats.org/markup-compatibility/2006">
      <mc:Choice Requires="x14">
        <oleObject progId="Equation.3" shapeId="3815" r:id="rId748">
          <objectPr defaultSize="0" autoPict="0" r:id="rId7">
            <anchor moveWithCells="1" sizeWithCells="1">
              <from>
                <xdr:col>11778</xdr:col>
                <xdr:colOff>200025</xdr:colOff>
                <xdr:row>393205</xdr:row>
                <xdr:rowOff>95250</xdr:rowOff>
              </from>
              <to>
                <xdr:col>11784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15" r:id="rId748"/>
      </mc:Fallback>
    </mc:AlternateContent>
    <mc:AlternateContent xmlns:mc="http://schemas.openxmlformats.org/markup-compatibility/2006">
      <mc:Choice Requires="x14">
        <oleObject progId="Equation.3" shapeId="3816" r:id="rId749">
          <objectPr defaultSize="0" autoPict="0" r:id="rId7">
            <anchor moveWithCells="1" sizeWithCells="1">
              <from>
                <xdr:col>11778</xdr:col>
                <xdr:colOff>200025</xdr:colOff>
                <xdr:row>458741</xdr:row>
                <xdr:rowOff>95250</xdr:rowOff>
              </from>
              <to>
                <xdr:col>11784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16" r:id="rId749"/>
      </mc:Fallback>
    </mc:AlternateContent>
    <mc:AlternateContent xmlns:mc="http://schemas.openxmlformats.org/markup-compatibility/2006">
      <mc:Choice Requires="x14">
        <oleObject progId="Equation.3" shapeId="3817" r:id="rId750">
          <objectPr defaultSize="0" autoPict="0" r:id="rId7">
            <anchor moveWithCells="1" sizeWithCells="1">
              <from>
                <xdr:col>11778</xdr:col>
                <xdr:colOff>200025</xdr:colOff>
                <xdr:row>524277</xdr:row>
                <xdr:rowOff>95250</xdr:rowOff>
              </from>
              <to>
                <xdr:col>11784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17" r:id="rId750"/>
      </mc:Fallback>
    </mc:AlternateContent>
    <mc:AlternateContent xmlns:mc="http://schemas.openxmlformats.org/markup-compatibility/2006">
      <mc:Choice Requires="x14">
        <oleObject progId="Equation.3" shapeId="3818" r:id="rId751">
          <objectPr defaultSize="0" autoPict="0" r:id="rId7">
            <anchor moveWithCells="1" sizeWithCells="1">
              <from>
                <xdr:col>11778</xdr:col>
                <xdr:colOff>200025</xdr:colOff>
                <xdr:row>589813</xdr:row>
                <xdr:rowOff>95250</xdr:rowOff>
              </from>
              <to>
                <xdr:col>11784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18" r:id="rId751"/>
      </mc:Fallback>
    </mc:AlternateContent>
    <mc:AlternateContent xmlns:mc="http://schemas.openxmlformats.org/markup-compatibility/2006">
      <mc:Choice Requires="x14">
        <oleObject progId="Equation.3" shapeId="3819" r:id="rId752">
          <objectPr defaultSize="0" autoPict="0" r:id="rId7">
            <anchor moveWithCells="1" sizeWithCells="1">
              <from>
                <xdr:col>11778</xdr:col>
                <xdr:colOff>200025</xdr:colOff>
                <xdr:row>655349</xdr:row>
                <xdr:rowOff>95250</xdr:rowOff>
              </from>
              <to>
                <xdr:col>11784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19" r:id="rId752"/>
      </mc:Fallback>
    </mc:AlternateContent>
    <mc:AlternateContent xmlns:mc="http://schemas.openxmlformats.org/markup-compatibility/2006">
      <mc:Choice Requires="x14">
        <oleObject progId="Equation.3" shapeId="3820" r:id="rId753">
          <objectPr defaultSize="0" autoPict="0" r:id="rId7">
            <anchor moveWithCells="1" sizeWithCells="1">
              <from>
                <xdr:col>11778</xdr:col>
                <xdr:colOff>200025</xdr:colOff>
                <xdr:row>720885</xdr:row>
                <xdr:rowOff>95250</xdr:rowOff>
              </from>
              <to>
                <xdr:col>11784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20" r:id="rId753"/>
      </mc:Fallback>
    </mc:AlternateContent>
    <mc:AlternateContent xmlns:mc="http://schemas.openxmlformats.org/markup-compatibility/2006">
      <mc:Choice Requires="x14">
        <oleObject progId="Equation.3" shapeId="3821" r:id="rId754">
          <objectPr defaultSize="0" autoPict="0" r:id="rId7">
            <anchor moveWithCells="1" sizeWithCells="1">
              <from>
                <xdr:col>11778</xdr:col>
                <xdr:colOff>200025</xdr:colOff>
                <xdr:row>786421</xdr:row>
                <xdr:rowOff>95250</xdr:rowOff>
              </from>
              <to>
                <xdr:col>11784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21" r:id="rId754"/>
      </mc:Fallback>
    </mc:AlternateContent>
    <mc:AlternateContent xmlns:mc="http://schemas.openxmlformats.org/markup-compatibility/2006">
      <mc:Choice Requires="x14">
        <oleObject progId="Equation.3" shapeId="3822" r:id="rId755">
          <objectPr defaultSize="0" autoPict="0" r:id="rId7">
            <anchor moveWithCells="1" sizeWithCells="1">
              <from>
                <xdr:col>11778</xdr:col>
                <xdr:colOff>200025</xdr:colOff>
                <xdr:row>851957</xdr:row>
                <xdr:rowOff>95250</xdr:rowOff>
              </from>
              <to>
                <xdr:col>11784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22" r:id="rId755"/>
      </mc:Fallback>
    </mc:AlternateContent>
    <mc:AlternateContent xmlns:mc="http://schemas.openxmlformats.org/markup-compatibility/2006">
      <mc:Choice Requires="x14">
        <oleObject progId="Equation.3" shapeId="3823" r:id="rId756">
          <objectPr defaultSize="0" autoPict="0" r:id="rId7">
            <anchor moveWithCells="1" sizeWithCells="1">
              <from>
                <xdr:col>11778</xdr:col>
                <xdr:colOff>200025</xdr:colOff>
                <xdr:row>917493</xdr:row>
                <xdr:rowOff>95250</xdr:rowOff>
              </from>
              <to>
                <xdr:col>11784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23" r:id="rId756"/>
      </mc:Fallback>
    </mc:AlternateContent>
    <mc:AlternateContent xmlns:mc="http://schemas.openxmlformats.org/markup-compatibility/2006">
      <mc:Choice Requires="x14">
        <oleObject progId="Equation.3" shapeId="3824" r:id="rId757">
          <objectPr defaultSize="0" autoPict="0" r:id="rId7">
            <anchor moveWithCells="1" sizeWithCells="1">
              <from>
                <xdr:col>11778</xdr:col>
                <xdr:colOff>200025</xdr:colOff>
                <xdr:row>983029</xdr:row>
                <xdr:rowOff>95250</xdr:rowOff>
              </from>
              <to>
                <xdr:col>11784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24" r:id="rId757"/>
      </mc:Fallback>
    </mc:AlternateContent>
    <mc:AlternateContent xmlns:mc="http://schemas.openxmlformats.org/markup-compatibility/2006">
      <mc:Choice Requires="x14">
        <oleObject progId="Equation.3" shapeId="3825" r:id="rId758">
          <objectPr defaultSize="0" autoPict="0" r:id="rId7">
            <anchor moveWithCells="1" sizeWithCells="1">
              <from>
                <xdr:col>12034</xdr:col>
                <xdr:colOff>200025</xdr:colOff>
                <xdr:row>10</xdr:row>
                <xdr:rowOff>95250</xdr:rowOff>
              </from>
              <to>
                <xdr:col>12040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25" r:id="rId758"/>
      </mc:Fallback>
    </mc:AlternateContent>
    <mc:AlternateContent xmlns:mc="http://schemas.openxmlformats.org/markup-compatibility/2006">
      <mc:Choice Requires="x14">
        <oleObject progId="Equation.3" shapeId="3826" r:id="rId759">
          <objectPr defaultSize="0" autoPict="0" r:id="rId7">
            <anchor moveWithCells="1" sizeWithCells="1">
              <from>
                <xdr:col>12034</xdr:col>
                <xdr:colOff>200025</xdr:colOff>
                <xdr:row>65525</xdr:row>
                <xdr:rowOff>95250</xdr:rowOff>
              </from>
              <to>
                <xdr:col>12040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26" r:id="rId759"/>
      </mc:Fallback>
    </mc:AlternateContent>
    <mc:AlternateContent xmlns:mc="http://schemas.openxmlformats.org/markup-compatibility/2006">
      <mc:Choice Requires="x14">
        <oleObject progId="Equation.3" shapeId="3827" r:id="rId760">
          <objectPr defaultSize="0" autoPict="0" r:id="rId7">
            <anchor moveWithCells="1" sizeWithCells="1">
              <from>
                <xdr:col>12034</xdr:col>
                <xdr:colOff>200025</xdr:colOff>
                <xdr:row>131061</xdr:row>
                <xdr:rowOff>95250</xdr:rowOff>
              </from>
              <to>
                <xdr:col>12040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27" r:id="rId760"/>
      </mc:Fallback>
    </mc:AlternateContent>
    <mc:AlternateContent xmlns:mc="http://schemas.openxmlformats.org/markup-compatibility/2006">
      <mc:Choice Requires="x14">
        <oleObject progId="Equation.3" shapeId="3828" r:id="rId761">
          <objectPr defaultSize="0" autoPict="0" r:id="rId7">
            <anchor moveWithCells="1" sizeWithCells="1">
              <from>
                <xdr:col>12034</xdr:col>
                <xdr:colOff>200025</xdr:colOff>
                <xdr:row>196597</xdr:row>
                <xdr:rowOff>95250</xdr:rowOff>
              </from>
              <to>
                <xdr:col>12040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28" r:id="rId761"/>
      </mc:Fallback>
    </mc:AlternateContent>
    <mc:AlternateContent xmlns:mc="http://schemas.openxmlformats.org/markup-compatibility/2006">
      <mc:Choice Requires="x14">
        <oleObject progId="Equation.3" shapeId="3829" r:id="rId762">
          <objectPr defaultSize="0" autoPict="0" r:id="rId7">
            <anchor moveWithCells="1" sizeWithCells="1">
              <from>
                <xdr:col>12034</xdr:col>
                <xdr:colOff>200025</xdr:colOff>
                <xdr:row>262133</xdr:row>
                <xdr:rowOff>95250</xdr:rowOff>
              </from>
              <to>
                <xdr:col>12040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29" r:id="rId762"/>
      </mc:Fallback>
    </mc:AlternateContent>
    <mc:AlternateContent xmlns:mc="http://schemas.openxmlformats.org/markup-compatibility/2006">
      <mc:Choice Requires="x14">
        <oleObject progId="Equation.3" shapeId="3830" r:id="rId763">
          <objectPr defaultSize="0" autoPict="0" r:id="rId7">
            <anchor moveWithCells="1" sizeWithCells="1">
              <from>
                <xdr:col>12034</xdr:col>
                <xdr:colOff>200025</xdr:colOff>
                <xdr:row>327669</xdr:row>
                <xdr:rowOff>95250</xdr:rowOff>
              </from>
              <to>
                <xdr:col>12040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30" r:id="rId763"/>
      </mc:Fallback>
    </mc:AlternateContent>
    <mc:AlternateContent xmlns:mc="http://schemas.openxmlformats.org/markup-compatibility/2006">
      <mc:Choice Requires="x14">
        <oleObject progId="Equation.3" shapeId="3831" r:id="rId764">
          <objectPr defaultSize="0" autoPict="0" r:id="rId7">
            <anchor moveWithCells="1" sizeWithCells="1">
              <from>
                <xdr:col>12034</xdr:col>
                <xdr:colOff>200025</xdr:colOff>
                <xdr:row>393205</xdr:row>
                <xdr:rowOff>95250</xdr:rowOff>
              </from>
              <to>
                <xdr:col>12040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31" r:id="rId764"/>
      </mc:Fallback>
    </mc:AlternateContent>
    <mc:AlternateContent xmlns:mc="http://schemas.openxmlformats.org/markup-compatibility/2006">
      <mc:Choice Requires="x14">
        <oleObject progId="Equation.3" shapeId="3832" r:id="rId765">
          <objectPr defaultSize="0" autoPict="0" r:id="rId7">
            <anchor moveWithCells="1" sizeWithCells="1">
              <from>
                <xdr:col>12034</xdr:col>
                <xdr:colOff>200025</xdr:colOff>
                <xdr:row>458741</xdr:row>
                <xdr:rowOff>95250</xdr:rowOff>
              </from>
              <to>
                <xdr:col>12040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32" r:id="rId765"/>
      </mc:Fallback>
    </mc:AlternateContent>
    <mc:AlternateContent xmlns:mc="http://schemas.openxmlformats.org/markup-compatibility/2006">
      <mc:Choice Requires="x14">
        <oleObject progId="Equation.3" shapeId="3833" r:id="rId766">
          <objectPr defaultSize="0" autoPict="0" r:id="rId7">
            <anchor moveWithCells="1" sizeWithCells="1">
              <from>
                <xdr:col>12034</xdr:col>
                <xdr:colOff>200025</xdr:colOff>
                <xdr:row>524277</xdr:row>
                <xdr:rowOff>95250</xdr:rowOff>
              </from>
              <to>
                <xdr:col>12040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33" r:id="rId766"/>
      </mc:Fallback>
    </mc:AlternateContent>
    <mc:AlternateContent xmlns:mc="http://schemas.openxmlformats.org/markup-compatibility/2006">
      <mc:Choice Requires="x14">
        <oleObject progId="Equation.3" shapeId="3834" r:id="rId767">
          <objectPr defaultSize="0" autoPict="0" r:id="rId7">
            <anchor moveWithCells="1" sizeWithCells="1">
              <from>
                <xdr:col>12034</xdr:col>
                <xdr:colOff>200025</xdr:colOff>
                <xdr:row>589813</xdr:row>
                <xdr:rowOff>95250</xdr:rowOff>
              </from>
              <to>
                <xdr:col>12040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34" r:id="rId767"/>
      </mc:Fallback>
    </mc:AlternateContent>
    <mc:AlternateContent xmlns:mc="http://schemas.openxmlformats.org/markup-compatibility/2006">
      <mc:Choice Requires="x14">
        <oleObject progId="Equation.3" shapeId="3835" r:id="rId768">
          <objectPr defaultSize="0" autoPict="0" r:id="rId7">
            <anchor moveWithCells="1" sizeWithCells="1">
              <from>
                <xdr:col>12034</xdr:col>
                <xdr:colOff>200025</xdr:colOff>
                <xdr:row>655349</xdr:row>
                <xdr:rowOff>95250</xdr:rowOff>
              </from>
              <to>
                <xdr:col>12040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35" r:id="rId768"/>
      </mc:Fallback>
    </mc:AlternateContent>
    <mc:AlternateContent xmlns:mc="http://schemas.openxmlformats.org/markup-compatibility/2006">
      <mc:Choice Requires="x14">
        <oleObject progId="Equation.3" shapeId="3836" r:id="rId769">
          <objectPr defaultSize="0" autoPict="0" r:id="rId7">
            <anchor moveWithCells="1" sizeWithCells="1">
              <from>
                <xdr:col>12034</xdr:col>
                <xdr:colOff>200025</xdr:colOff>
                <xdr:row>720885</xdr:row>
                <xdr:rowOff>95250</xdr:rowOff>
              </from>
              <to>
                <xdr:col>12040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36" r:id="rId769"/>
      </mc:Fallback>
    </mc:AlternateContent>
    <mc:AlternateContent xmlns:mc="http://schemas.openxmlformats.org/markup-compatibility/2006">
      <mc:Choice Requires="x14">
        <oleObject progId="Equation.3" shapeId="3837" r:id="rId770">
          <objectPr defaultSize="0" autoPict="0" r:id="rId7">
            <anchor moveWithCells="1" sizeWithCells="1">
              <from>
                <xdr:col>12034</xdr:col>
                <xdr:colOff>200025</xdr:colOff>
                <xdr:row>786421</xdr:row>
                <xdr:rowOff>95250</xdr:rowOff>
              </from>
              <to>
                <xdr:col>12040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37" r:id="rId770"/>
      </mc:Fallback>
    </mc:AlternateContent>
    <mc:AlternateContent xmlns:mc="http://schemas.openxmlformats.org/markup-compatibility/2006">
      <mc:Choice Requires="x14">
        <oleObject progId="Equation.3" shapeId="3838" r:id="rId771">
          <objectPr defaultSize="0" autoPict="0" r:id="rId7">
            <anchor moveWithCells="1" sizeWithCells="1">
              <from>
                <xdr:col>12034</xdr:col>
                <xdr:colOff>200025</xdr:colOff>
                <xdr:row>851957</xdr:row>
                <xdr:rowOff>95250</xdr:rowOff>
              </from>
              <to>
                <xdr:col>12040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38" r:id="rId771"/>
      </mc:Fallback>
    </mc:AlternateContent>
    <mc:AlternateContent xmlns:mc="http://schemas.openxmlformats.org/markup-compatibility/2006">
      <mc:Choice Requires="x14">
        <oleObject progId="Equation.3" shapeId="3839" r:id="rId772">
          <objectPr defaultSize="0" autoPict="0" r:id="rId7">
            <anchor moveWithCells="1" sizeWithCells="1">
              <from>
                <xdr:col>12034</xdr:col>
                <xdr:colOff>200025</xdr:colOff>
                <xdr:row>917493</xdr:row>
                <xdr:rowOff>95250</xdr:rowOff>
              </from>
              <to>
                <xdr:col>12040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39" r:id="rId772"/>
      </mc:Fallback>
    </mc:AlternateContent>
    <mc:AlternateContent xmlns:mc="http://schemas.openxmlformats.org/markup-compatibility/2006">
      <mc:Choice Requires="x14">
        <oleObject progId="Equation.3" shapeId="3840" r:id="rId773">
          <objectPr defaultSize="0" autoPict="0" r:id="rId7">
            <anchor moveWithCells="1" sizeWithCells="1">
              <from>
                <xdr:col>12034</xdr:col>
                <xdr:colOff>200025</xdr:colOff>
                <xdr:row>983029</xdr:row>
                <xdr:rowOff>95250</xdr:rowOff>
              </from>
              <to>
                <xdr:col>12040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40" r:id="rId773"/>
      </mc:Fallback>
    </mc:AlternateContent>
    <mc:AlternateContent xmlns:mc="http://schemas.openxmlformats.org/markup-compatibility/2006">
      <mc:Choice Requires="x14">
        <oleObject progId="Equation.3" shapeId="3841" r:id="rId774">
          <objectPr defaultSize="0" autoPict="0" r:id="rId7">
            <anchor moveWithCells="1" sizeWithCells="1">
              <from>
                <xdr:col>12290</xdr:col>
                <xdr:colOff>200025</xdr:colOff>
                <xdr:row>10</xdr:row>
                <xdr:rowOff>95250</xdr:rowOff>
              </from>
              <to>
                <xdr:col>12296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41" r:id="rId774"/>
      </mc:Fallback>
    </mc:AlternateContent>
    <mc:AlternateContent xmlns:mc="http://schemas.openxmlformats.org/markup-compatibility/2006">
      <mc:Choice Requires="x14">
        <oleObject progId="Equation.3" shapeId="3842" r:id="rId775">
          <objectPr defaultSize="0" autoPict="0" r:id="rId7">
            <anchor moveWithCells="1" sizeWithCells="1">
              <from>
                <xdr:col>12290</xdr:col>
                <xdr:colOff>200025</xdr:colOff>
                <xdr:row>65525</xdr:row>
                <xdr:rowOff>95250</xdr:rowOff>
              </from>
              <to>
                <xdr:col>12296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42" r:id="rId775"/>
      </mc:Fallback>
    </mc:AlternateContent>
    <mc:AlternateContent xmlns:mc="http://schemas.openxmlformats.org/markup-compatibility/2006">
      <mc:Choice Requires="x14">
        <oleObject progId="Equation.3" shapeId="3843" r:id="rId776">
          <objectPr defaultSize="0" autoPict="0" r:id="rId7">
            <anchor moveWithCells="1" sizeWithCells="1">
              <from>
                <xdr:col>12290</xdr:col>
                <xdr:colOff>200025</xdr:colOff>
                <xdr:row>131061</xdr:row>
                <xdr:rowOff>95250</xdr:rowOff>
              </from>
              <to>
                <xdr:col>12296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43" r:id="rId776"/>
      </mc:Fallback>
    </mc:AlternateContent>
    <mc:AlternateContent xmlns:mc="http://schemas.openxmlformats.org/markup-compatibility/2006">
      <mc:Choice Requires="x14">
        <oleObject progId="Equation.3" shapeId="3844" r:id="rId777">
          <objectPr defaultSize="0" autoPict="0" r:id="rId7">
            <anchor moveWithCells="1" sizeWithCells="1">
              <from>
                <xdr:col>12290</xdr:col>
                <xdr:colOff>200025</xdr:colOff>
                <xdr:row>196597</xdr:row>
                <xdr:rowOff>95250</xdr:rowOff>
              </from>
              <to>
                <xdr:col>12296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44" r:id="rId777"/>
      </mc:Fallback>
    </mc:AlternateContent>
    <mc:AlternateContent xmlns:mc="http://schemas.openxmlformats.org/markup-compatibility/2006">
      <mc:Choice Requires="x14">
        <oleObject progId="Equation.3" shapeId="3845" r:id="rId778">
          <objectPr defaultSize="0" autoPict="0" r:id="rId7">
            <anchor moveWithCells="1" sizeWithCells="1">
              <from>
                <xdr:col>12290</xdr:col>
                <xdr:colOff>200025</xdr:colOff>
                <xdr:row>262133</xdr:row>
                <xdr:rowOff>95250</xdr:rowOff>
              </from>
              <to>
                <xdr:col>12296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45" r:id="rId778"/>
      </mc:Fallback>
    </mc:AlternateContent>
    <mc:AlternateContent xmlns:mc="http://schemas.openxmlformats.org/markup-compatibility/2006">
      <mc:Choice Requires="x14">
        <oleObject progId="Equation.3" shapeId="3846" r:id="rId779">
          <objectPr defaultSize="0" autoPict="0" r:id="rId7">
            <anchor moveWithCells="1" sizeWithCells="1">
              <from>
                <xdr:col>12290</xdr:col>
                <xdr:colOff>200025</xdr:colOff>
                <xdr:row>327669</xdr:row>
                <xdr:rowOff>95250</xdr:rowOff>
              </from>
              <to>
                <xdr:col>12296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46" r:id="rId779"/>
      </mc:Fallback>
    </mc:AlternateContent>
    <mc:AlternateContent xmlns:mc="http://schemas.openxmlformats.org/markup-compatibility/2006">
      <mc:Choice Requires="x14">
        <oleObject progId="Equation.3" shapeId="3847" r:id="rId780">
          <objectPr defaultSize="0" autoPict="0" r:id="rId7">
            <anchor moveWithCells="1" sizeWithCells="1">
              <from>
                <xdr:col>12290</xdr:col>
                <xdr:colOff>200025</xdr:colOff>
                <xdr:row>393205</xdr:row>
                <xdr:rowOff>95250</xdr:rowOff>
              </from>
              <to>
                <xdr:col>12296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47" r:id="rId780"/>
      </mc:Fallback>
    </mc:AlternateContent>
    <mc:AlternateContent xmlns:mc="http://schemas.openxmlformats.org/markup-compatibility/2006">
      <mc:Choice Requires="x14">
        <oleObject progId="Equation.3" shapeId="3848" r:id="rId781">
          <objectPr defaultSize="0" autoPict="0" r:id="rId7">
            <anchor moveWithCells="1" sizeWithCells="1">
              <from>
                <xdr:col>12290</xdr:col>
                <xdr:colOff>200025</xdr:colOff>
                <xdr:row>458741</xdr:row>
                <xdr:rowOff>95250</xdr:rowOff>
              </from>
              <to>
                <xdr:col>12296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48" r:id="rId781"/>
      </mc:Fallback>
    </mc:AlternateContent>
    <mc:AlternateContent xmlns:mc="http://schemas.openxmlformats.org/markup-compatibility/2006">
      <mc:Choice Requires="x14">
        <oleObject progId="Equation.3" shapeId="3849" r:id="rId782">
          <objectPr defaultSize="0" autoPict="0" r:id="rId7">
            <anchor moveWithCells="1" sizeWithCells="1">
              <from>
                <xdr:col>12290</xdr:col>
                <xdr:colOff>200025</xdr:colOff>
                <xdr:row>524277</xdr:row>
                <xdr:rowOff>95250</xdr:rowOff>
              </from>
              <to>
                <xdr:col>12296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49" r:id="rId782"/>
      </mc:Fallback>
    </mc:AlternateContent>
    <mc:AlternateContent xmlns:mc="http://schemas.openxmlformats.org/markup-compatibility/2006">
      <mc:Choice Requires="x14">
        <oleObject progId="Equation.3" shapeId="3850" r:id="rId783">
          <objectPr defaultSize="0" autoPict="0" r:id="rId7">
            <anchor moveWithCells="1" sizeWithCells="1">
              <from>
                <xdr:col>12290</xdr:col>
                <xdr:colOff>200025</xdr:colOff>
                <xdr:row>589813</xdr:row>
                <xdr:rowOff>95250</xdr:rowOff>
              </from>
              <to>
                <xdr:col>12296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50" r:id="rId783"/>
      </mc:Fallback>
    </mc:AlternateContent>
    <mc:AlternateContent xmlns:mc="http://schemas.openxmlformats.org/markup-compatibility/2006">
      <mc:Choice Requires="x14">
        <oleObject progId="Equation.3" shapeId="3851" r:id="rId784">
          <objectPr defaultSize="0" autoPict="0" r:id="rId7">
            <anchor moveWithCells="1" sizeWithCells="1">
              <from>
                <xdr:col>12290</xdr:col>
                <xdr:colOff>200025</xdr:colOff>
                <xdr:row>655349</xdr:row>
                <xdr:rowOff>95250</xdr:rowOff>
              </from>
              <to>
                <xdr:col>12296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51" r:id="rId784"/>
      </mc:Fallback>
    </mc:AlternateContent>
    <mc:AlternateContent xmlns:mc="http://schemas.openxmlformats.org/markup-compatibility/2006">
      <mc:Choice Requires="x14">
        <oleObject progId="Equation.3" shapeId="3852" r:id="rId785">
          <objectPr defaultSize="0" autoPict="0" r:id="rId7">
            <anchor moveWithCells="1" sizeWithCells="1">
              <from>
                <xdr:col>12290</xdr:col>
                <xdr:colOff>200025</xdr:colOff>
                <xdr:row>720885</xdr:row>
                <xdr:rowOff>95250</xdr:rowOff>
              </from>
              <to>
                <xdr:col>12296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52" r:id="rId785"/>
      </mc:Fallback>
    </mc:AlternateContent>
    <mc:AlternateContent xmlns:mc="http://schemas.openxmlformats.org/markup-compatibility/2006">
      <mc:Choice Requires="x14">
        <oleObject progId="Equation.3" shapeId="3853" r:id="rId786">
          <objectPr defaultSize="0" autoPict="0" r:id="rId7">
            <anchor moveWithCells="1" sizeWithCells="1">
              <from>
                <xdr:col>12290</xdr:col>
                <xdr:colOff>200025</xdr:colOff>
                <xdr:row>786421</xdr:row>
                <xdr:rowOff>95250</xdr:rowOff>
              </from>
              <to>
                <xdr:col>12296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53" r:id="rId786"/>
      </mc:Fallback>
    </mc:AlternateContent>
    <mc:AlternateContent xmlns:mc="http://schemas.openxmlformats.org/markup-compatibility/2006">
      <mc:Choice Requires="x14">
        <oleObject progId="Equation.3" shapeId="3854" r:id="rId787">
          <objectPr defaultSize="0" autoPict="0" r:id="rId7">
            <anchor moveWithCells="1" sizeWithCells="1">
              <from>
                <xdr:col>12290</xdr:col>
                <xdr:colOff>200025</xdr:colOff>
                <xdr:row>851957</xdr:row>
                <xdr:rowOff>95250</xdr:rowOff>
              </from>
              <to>
                <xdr:col>12296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54" r:id="rId787"/>
      </mc:Fallback>
    </mc:AlternateContent>
    <mc:AlternateContent xmlns:mc="http://schemas.openxmlformats.org/markup-compatibility/2006">
      <mc:Choice Requires="x14">
        <oleObject progId="Equation.3" shapeId="3855" r:id="rId788">
          <objectPr defaultSize="0" autoPict="0" r:id="rId7">
            <anchor moveWithCells="1" sizeWithCells="1">
              <from>
                <xdr:col>12290</xdr:col>
                <xdr:colOff>200025</xdr:colOff>
                <xdr:row>917493</xdr:row>
                <xdr:rowOff>95250</xdr:rowOff>
              </from>
              <to>
                <xdr:col>12296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55" r:id="rId788"/>
      </mc:Fallback>
    </mc:AlternateContent>
    <mc:AlternateContent xmlns:mc="http://schemas.openxmlformats.org/markup-compatibility/2006">
      <mc:Choice Requires="x14">
        <oleObject progId="Equation.3" shapeId="3856" r:id="rId789">
          <objectPr defaultSize="0" autoPict="0" r:id="rId7">
            <anchor moveWithCells="1" sizeWithCells="1">
              <from>
                <xdr:col>12290</xdr:col>
                <xdr:colOff>200025</xdr:colOff>
                <xdr:row>983029</xdr:row>
                <xdr:rowOff>95250</xdr:rowOff>
              </from>
              <to>
                <xdr:col>12296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56" r:id="rId789"/>
      </mc:Fallback>
    </mc:AlternateContent>
    <mc:AlternateContent xmlns:mc="http://schemas.openxmlformats.org/markup-compatibility/2006">
      <mc:Choice Requires="x14">
        <oleObject progId="Equation.3" shapeId="3857" r:id="rId790">
          <objectPr defaultSize="0" autoPict="0" r:id="rId7">
            <anchor moveWithCells="1" sizeWithCells="1">
              <from>
                <xdr:col>12546</xdr:col>
                <xdr:colOff>200025</xdr:colOff>
                <xdr:row>10</xdr:row>
                <xdr:rowOff>95250</xdr:rowOff>
              </from>
              <to>
                <xdr:col>12552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57" r:id="rId790"/>
      </mc:Fallback>
    </mc:AlternateContent>
    <mc:AlternateContent xmlns:mc="http://schemas.openxmlformats.org/markup-compatibility/2006">
      <mc:Choice Requires="x14">
        <oleObject progId="Equation.3" shapeId="3858" r:id="rId791">
          <objectPr defaultSize="0" autoPict="0" r:id="rId7">
            <anchor moveWithCells="1" sizeWithCells="1">
              <from>
                <xdr:col>12546</xdr:col>
                <xdr:colOff>200025</xdr:colOff>
                <xdr:row>65525</xdr:row>
                <xdr:rowOff>95250</xdr:rowOff>
              </from>
              <to>
                <xdr:col>12552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58" r:id="rId791"/>
      </mc:Fallback>
    </mc:AlternateContent>
    <mc:AlternateContent xmlns:mc="http://schemas.openxmlformats.org/markup-compatibility/2006">
      <mc:Choice Requires="x14">
        <oleObject progId="Equation.3" shapeId="3859" r:id="rId792">
          <objectPr defaultSize="0" autoPict="0" r:id="rId7">
            <anchor moveWithCells="1" sizeWithCells="1">
              <from>
                <xdr:col>12546</xdr:col>
                <xdr:colOff>200025</xdr:colOff>
                <xdr:row>131061</xdr:row>
                <xdr:rowOff>95250</xdr:rowOff>
              </from>
              <to>
                <xdr:col>12552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59" r:id="rId792"/>
      </mc:Fallback>
    </mc:AlternateContent>
    <mc:AlternateContent xmlns:mc="http://schemas.openxmlformats.org/markup-compatibility/2006">
      <mc:Choice Requires="x14">
        <oleObject progId="Equation.3" shapeId="3860" r:id="rId793">
          <objectPr defaultSize="0" autoPict="0" r:id="rId7">
            <anchor moveWithCells="1" sizeWithCells="1">
              <from>
                <xdr:col>12546</xdr:col>
                <xdr:colOff>200025</xdr:colOff>
                <xdr:row>196597</xdr:row>
                <xdr:rowOff>95250</xdr:rowOff>
              </from>
              <to>
                <xdr:col>12552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60" r:id="rId793"/>
      </mc:Fallback>
    </mc:AlternateContent>
    <mc:AlternateContent xmlns:mc="http://schemas.openxmlformats.org/markup-compatibility/2006">
      <mc:Choice Requires="x14">
        <oleObject progId="Equation.3" shapeId="3861" r:id="rId794">
          <objectPr defaultSize="0" autoPict="0" r:id="rId7">
            <anchor moveWithCells="1" sizeWithCells="1">
              <from>
                <xdr:col>12546</xdr:col>
                <xdr:colOff>200025</xdr:colOff>
                <xdr:row>262133</xdr:row>
                <xdr:rowOff>95250</xdr:rowOff>
              </from>
              <to>
                <xdr:col>12552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61" r:id="rId794"/>
      </mc:Fallback>
    </mc:AlternateContent>
    <mc:AlternateContent xmlns:mc="http://schemas.openxmlformats.org/markup-compatibility/2006">
      <mc:Choice Requires="x14">
        <oleObject progId="Equation.3" shapeId="3862" r:id="rId795">
          <objectPr defaultSize="0" autoPict="0" r:id="rId7">
            <anchor moveWithCells="1" sizeWithCells="1">
              <from>
                <xdr:col>12546</xdr:col>
                <xdr:colOff>200025</xdr:colOff>
                <xdr:row>327669</xdr:row>
                <xdr:rowOff>95250</xdr:rowOff>
              </from>
              <to>
                <xdr:col>12552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62" r:id="rId795"/>
      </mc:Fallback>
    </mc:AlternateContent>
    <mc:AlternateContent xmlns:mc="http://schemas.openxmlformats.org/markup-compatibility/2006">
      <mc:Choice Requires="x14">
        <oleObject progId="Equation.3" shapeId="3863" r:id="rId796">
          <objectPr defaultSize="0" autoPict="0" r:id="rId7">
            <anchor moveWithCells="1" sizeWithCells="1">
              <from>
                <xdr:col>12546</xdr:col>
                <xdr:colOff>200025</xdr:colOff>
                <xdr:row>393205</xdr:row>
                <xdr:rowOff>95250</xdr:rowOff>
              </from>
              <to>
                <xdr:col>12552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63" r:id="rId796"/>
      </mc:Fallback>
    </mc:AlternateContent>
    <mc:AlternateContent xmlns:mc="http://schemas.openxmlformats.org/markup-compatibility/2006">
      <mc:Choice Requires="x14">
        <oleObject progId="Equation.3" shapeId="3864" r:id="rId797">
          <objectPr defaultSize="0" autoPict="0" r:id="rId7">
            <anchor moveWithCells="1" sizeWithCells="1">
              <from>
                <xdr:col>12546</xdr:col>
                <xdr:colOff>200025</xdr:colOff>
                <xdr:row>458741</xdr:row>
                <xdr:rowOff>95250</xdr:rowOff>
              </from>
              <to>
                <xdr:col>12552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64" r:id="rId797"/>
      </mc:Fallback>
    </mc:AlternateContent>
    <mc:AlternateContent xmlns:mc="http://schemas.openxmlformats.org/markup-compatibility/2006">
      <mc:Choice Requires="x14">
        <oleObject progId="Equation.3" shapeId="3865" r:id="rId798">
          <objectPr defaultSize="0" autoPict="0" r:id="rId7">
            <anchor moveWithCells="1" sizeWithCells="1">
              <from>
                <xdr:col>12546</xdr:col>
                <xdr:colOff>200025</xdr:colOff>
                <xdr:row>524277</xdr:row>
                <xdr:rowOff>95250</xdr:rowOff>
              </from>
              <to>
                <xdr:col>12552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65" r:id="rId798"/>
      </mc:Fallback>
    </mc:AlternateContent>
    <mc:AlternateContent xmlns:mc="http://schemas.openxmlformats.org/markup-compatibility/2006">
      <mc:Choice Requires="x14">
        <oleObject progId="Equation.3" shapeId="3866" r:id="rId799">
          <objectPr defaultSize="0" autoPict="0" r:id="rId7">
            <anchor moveWithCells="1" sizeWithCells="1">
              <from>
                <xdr:col>12546</xdr:col>
                <xdr:colOff>200025</xdr:colOff>
                <xdr:row>589813</xdr:row>
                <xdr:rowOff>95250</xdr:rowOff>
              </from>
              <to>
                <xdr:col>12552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66" r:id="rId799"/>
      </mc:Fallback>
    </mc:AlternateContent>
    <mc:AlternateContent xmlns:mc="http://schemas.openxmlformats.org/markup-compatibility/2006">
      <mc:Choice Requires="x14">
        <oleObject progId="Equation.3" shapeId="3867" r:id="rId800">
          <objectPr defaultSize="0" autoPict="0" r:id="rId7">
            <anchor moveWithCells="1" sizeWithCells="1">
              <from>
                <xdr:col>12546</xdr:col>
                <xdr:colOff>200025</xdr:colOff>
                <xdr:row>655349</xdr:row>
                <xdr:rowOff>95250</xdr:rowOff>
              </from>
              <to>
                <xdr:col>12552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67" r:id="rId800"/>
      </mc:Fallback>
    </mc:AlternateContent>
    <mc:AlternateContent xmlns:mc="http://schemas.openxmlformats.org/markup-compatibility/2006">
      <mc:Choice Requires="x14">
        <oleObject progId="Equation.3" shapeId="3868" r:id="rId801">
          <objectPr defaultSize="0" autoPict="0" r:id="rId7">
            <anchor moveWithCells="1" sizeWithCells="1">
              <from>
                <xdr:col>12546</xdr:col>
                <xdr:colOff>200025</xdr:colOff>
                <xdr:row>720885</xdr:row>
                <xdr:rowOff>95250</xdr:rowOff>
              </from>
              <to>
                <xdr:col>12552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68" r:id="rId801"/>
      </mc:Fallback>
    </mc:AlternateContent>
    <mc:AlternateContent xmlns:mc="http://schemas.openxmlformats.org/markup-compatibility/2006">
      <mc:Choice Requires="x14">
        <oleObject progId="Equation.3" shapeId="3869" r:id="rId802">
          <objectPr defaultSize="0" autoPict="0" r:id="rId7">
            <anchor moveWithCells="1" sizeWithCells="1">
              <from>
                <xdr:col>12546</xdr:col>
                <xdr:colOff>200025</xdr:colOff>
                <xdr:row>786421</xdr:row>
                <xdr:rowOff>95250</xdr:rowOff>
              </from>
              <to>
                <xdr:col>12552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69" r:id="rId802"/>
      </mc:Fallback>
    </mc:AlternateContent>
    <mc:AlternateContent xmlns:mc="http://schemas.openxmlformats.org/markup-compatibility/2006">
      <mc:Choice Requires="x14">
        <oleObject progId="Equation.3" shapeId="3870" r:id="rId803">
          <objectPr defaultSize="0" autoPict="0" r:id="rId7">
            <anchor moveWithCells="1" sizeWithCells="1">
              <from>
                <xdr:col>12546</xdr:col>
                <xdr:colOff>200025</xdr:colOff>
                <xdr:row>851957</xdr:row>
                <xdr:rowOff>95250</xdr:rowOff>
              </from>
              <to>
                <xdr:col>12552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70" r:id="rId803"/>
      </mc:Fallback>
    </mc:AlternateContent>
    <mc:AlternateContent xmlns:mc="http://schemas.openxmlformats.org/markup-compatibility/2006">
      <mc:Choice Requires="x14">
        <oleObject progId="Equation.3" shapeId="3871" r:id="rId804">
          <objectPr defaultSize="0" autoPict="0" r:id="rId7">
            <anchor moveWithCells="1" sizeWithCells="1">
              <from>
                <xdr:col>12546</xdr:col>
                <xdr:colOff>200025</xdr:colOff>
                <xdr:row>917493</xdr:row>
                <xdr:rowOff>95250</xdr:rowOff>
              </from>
              <to>
                <xdr:col>12552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71" r:id="rId804"/>
      </mc:Fallback>
    </mc:AlternateContent>
    <mc:AlternateContent xmlns:mc="http://schemas.openxmlformats.org/markup-compatibility/2006">
      <mc:Choice Requires="x14">
        <oleObject progId="Equation.3" shapeId="3872" r:id="rId805">
          <objectPr defaultSize="0" autoPict="0" r:id="rId7">
            <anchor moveWithCells="1" sizeWithCells="1">
              <from>
                <xdr:col>12546</xdr:col>
                <xdr:colOff>200025</xdr:colOff>
                <xdr:row>983029</xdr:row>
                <xdr:rowOff>95250</xdr:rowOff>
              </from>
              <to>
                <xdr:col>12552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72" r:id="rId805"/>
      </mc:Fallback>
    </mc:AlternateContent>
    <mc:AlternateContent xmlns:mc="http://schemas.openxmlformats.org/markup-compatibility/2006">
      <mc:Choice Requires="x14">
        <oleObject progId="Equation.3" shapeId="3873" r:id="rId806">
          <objectPr defaultSize="0" autoPict="0" r:id="rId7">
            <anchor moveWithCells="1" sizeWithCells="1">
              <from>
                <xdr:col>12802</xdr:col>
                <xdr:colOff>200025</xdr:colOff>
                <xdr:row>10</xdr:row>
                <xdr:rowOff>95250</xdr:rowOff>
              </from>
              <to>
                <xdr:col>12808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73" r:id="rId806"/>
      </mc:Fallback>
    </mc:AlternateContent>
    <mc:AlternateContent xmlns:mc="http://schemas.openxmlformats.org/markup-compatibility/2006">
      <mc:Choice Requires="x14">
        <oleObject progId="Equation.3" shapeId="3874" r:id="rId807">
          <objectPr defaultSize="0" autoPict="0" r:id="rId7">
            <anchor moveWithCells="1" sizeWithCells="1">
              <from>
                <xdr:col>12802</xdr:col>
                <xdr:colOff>200025</xdr:colOff>
                <xdr:row>65525</xdr:row>
                <xdr:rowOff>95250</xdr:rowOff>
              </from>
              <to>
                <xdr:col>12808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74" r:id="rId807"/>
      </mc:Fallback>
    </mc:AlternateContent>
    <mc:AlternateContent xmlns:mc="http://schemas.openxmlformats.org/markup-compatibility/2006">
      <mc:Choice Requires="x14">
        <oleObject progId="Equation.3" shapeId="3875" r:id="rId808">
          <objectPr defaultSize="0" autoPict="0" r:id="rId7">
            <anchor moveWithCells="1" sizeWithCells="1">
              <from>
                <xdr:col>12802</xdr:col>
                <xdr:colOff>200025</xdr:colOff>
                <xdr:row>131061</xdr:row>
                <xdr:rowOff>95250</xdr:rowOff>
              </from>
              <to>
                <xdr:col>12808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75" r:id="rId808"/>
      </mc:Fallback>
    </mc:AlternateContent>
    <mc:AlternateContent xmlns:mc="http://schemas.openxmlformats.org/markup-compatibility/2006">
      <mc:Choice Requires="x14">
        <oleObject progId="Equation.3" shapeId="3876" r:id="rId809">
          <objectPr defaultSize="0" autoPict="0" r:id="rId7">
            <anchor moveWithCells="1" sizeWithCells="1">
              <from>
                <xdr:col>12802</xdr:col>
                <xdr:colOff>200025</xdr:colOff>
                <xdr:row>196597</xdr:row>
                <xdr:rowOff>95250</xdr:rowOff>
              </from>
              <to>
                <xdr:col>12808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76" r:id="rId809"/>
      </mc:Fallback>
    </mc:AlternateContent>
    <mc:AlternateContent xmlns:mc="http://schemas.openxmlformats.org/markup-compatibility/2006">
      <mc:Choice Requires="x14">
        <oleObject progId="Equation.3" shapeId="3877" r:id="rId810">
          <objectPr defaultSize="0" autoPict="0" r:id="rId7">
            <anchor moveWithCells="1" sizeWithCells="1">
              <from>
                <xdr:col>12802</xdr:col>
                <xdr:colOff>200025</xdr:colOff>
                <xdr:row>262133</xdr:row>
                <xdr:rowOff>95250</xdr:rowOff>
              </from>
              <to>
                <xdr:col>12808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77" r:id="rId810"/>
      </mc:Fallback>
    </mc:AlternateContent>
    <mc:AlternateContent xmlns:mc="http://schemas.openxmlformats.org/markup-compatibility/2006">
      <mc:Choice Requires="x14">
        <oleObject progId="Equation.3" shapeId="3878" r:id="rId811">
          <objectPr defaultSize="0" autoPict="0" r:id="rId7">
            <anchor moveWithCells="1" sizeWithCells="1">
              <from>
                <xdr:col>12802</xdr:col>
                <xdr:colOff>200025</xdr:colOff>
                <xdr:row>327669</xdr:row>
                <xdr:rowOff>95250</xdr:rowOff>
              </from>
              <to>
                <xdr:col>12808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78" r:id="rId811"/>
      </mc:Fallback>
    </mc:AlternateContent>
    <mc:AlternateContent xmlns:mc="http://schemas.openxmlformats.org/markup-compatibility/2006">
      <mc:Choice Requires="x14">
        <oleObject progId="Equation.3" shapeId="3879" r:id="rId812">
          <objectPr defaultSize="0" autoPict="0" r:id="rId7">
            <anchor moveWithCells="1" sizeWithCells="1">
              <from>
                <xdr:col>12802</xdr:col>
                <xdr:colOff>200025</xdr:colOff>
                <xdr:row>393205</xdr:row>
                <xdr:rowOff>95250</xdr:rowOff>
              </from>
              <to>
                <xdr:col>12808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79" r:id="rId812"/>
      </mc:Fallback>
    </mc:AlternateContent>
    <mc:AlternateContent xmlns:mc="http://schemas.openxmlformats.org/markup-compatibility/2006">
      <mc:Choice Requires="x14">
        <oleObject progId="Equation.3" shapeId="3880" r:id="rId813">
          <objectPr defaultSize="0" autoPict="0" r:id="rId7">
            <anchor moveWithCells="1" sizeWithCells="1">
              <from>
                <xdr:col>12802</xdr:col>
                <xdr:colOff>200025</xdr:colOff>
                <xdr:row>458741</xdr:row>
                <xdr:rowOff>95250</xdr:rowOff>
              </from>
              <to>
                <xdr:col>12808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80" r:id="rId813"/>
      </mc:Fallback>
    </mc:AlternateContent>
    <mc:AlternateContent xmlns:mc="http://schemas.openxmlformats.org/markup-compatibility/2006">
      <mc:Choice Requires="x14">
        <oleObject progId="Equation.3" shapeId="3881" r:id="rId814">
          <objectPr defaultSize="0" autoPict="0" r:id="rId7">
            <anchor moveWithCells="1" sizeWithCells="1">
              <from>
                <xdr:col>12802</xdr:col>
                <xdr:colOff>200025</xdr:colOff>
                <xdr:row>524277</xdr:row>
                <xdr:rowOff>95250</xdr:rowOff>
              </from>
              <to>
                <xdr:col>12808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81" r:id="rId814"/>
      </mc:Fallback>
    </mc:AlternateContent>
    <mc:AlternateContent xmlns:mc="http://schemas.openxmlformats.org/markup-compatibility/2006">
      <mc:Choice Requires="x14">
        <oleObject progId="Equation.3" shapeId="3882" r:id="rId815">
          <objectPr defaultSize="0" autoPict="0" r:id="rId7">
            <anchor moveWithCells="1" sizeWithCells="1">
              <from>
                <xdr:col>12802</xdr:col>
                <xdr:colOff>200025</xdr:colOff>
                <xdr:row>589813</xdr:row>
                <xdr:rowOff>95250</xdr:rowOff>
              </from>
              <to>
                <xdr:col>12808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82" r:id="rId815"/>
      </mc:Fallback>
    </mc:AlternateContent>
    <mc:AlternateContent xmlns:mc="http://schemas.openxmlformats.org/markup-compatibility/2006">
      <mc:Choice Requires="x14">
        <oleObject progId="Equation.3" shapeId="3883" r:id="rId816">
          <objectPr defaultSize="0" autoPict="0" r:id="rId7">
            <anchor moveWithCells="1" sizeWithCells="1">
              <from>
                <xdr:col>12802</xdr:col>
                <xdr:colOff>200025</xdr:colOff>
                <xdr:row>655349</xdr:row>
                <xdr:rowOff>95250</xdr:rowOff>
              </from>
              <to>
                <xdr:col>12808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83" r:id="rId816"/>
      </mc:Fallback>
    </mc:AlternateContent>
    <mc:AlternateContent xmlns:mc="http://schemas.openxmlformats.org/markup-compatibility/2006">
      <mc:Choice Requires="x14">
        <oleObject progId="Equation.3" shapeId="3884" r:id="rId817">
          <objectPr defaultSize="0" autoPict="0" r:id="rId7">
            <anchor moveWithCells="1" sizeWithCells="1">
              <from>
                <xdr:col>12802</xdr:col>
                <xdr:colOff>200025</xdr:colOff>
                <xdr:row>720885</xdr:row>
                <xdr:rowOff>95250</xdr:rowOff>
              </from>
              <to>
                <xdr:col>12808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84" r:id="rId817"/>
      </mc:Fallback>
    </mc:AlternateContent>
    <mc:AlternateContent xmlns:mc="http://schemas.openxmlformats.org/markup-compatibility/2006">
      <mc:Choice Requires="x14">
        <oleObject progId="Equation.3" shapeId="3885" r:id="rId818">
          <objectPr defaultSize="0" autoPict="0" r:id="rId7">
            <anchor moveWithCells="1" sizeWithCells="1">
              <from>
                <xdr:col>12802</xdr:col>
                <xdr:colOff>200025</xdr:colOff>
                <xdr:row>786421</xdr:row>
                <xdr:rowOff>95250</xdr:rowOff>
              </from>
              <to>
                <xdr:col>12808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85" r:id="rId818"/>
      </mc:Fallback>
    </mc:AlternateContent>
    <mc:AlternateContent xmlns:mc="http://schemas.openxmlformats.org/markup-compatibility/2006">
      <mc:Choice Requires="x14">
        <oleObject progId="Equation.3" shapeId="3886" r:id="rId819">
          <objectPr defaultSize="0" autoPict="0" r:id="rId7">
            <anchor moveWithCells="1" sizeWithCells="1">
              <from>
                <xdr:col>12802</xdr:col>
                <xdr:colOff>200025</xdr:colOff>
                <xdr:row>851957</xdr:row>
                <xdr:rowOff>95250</xdr:rowOff>
              </from>
              <to>
                <xdr:col>12808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86" r:id="rId819"/>
      </mc:Fallback>
    </mc:AlternateContent>
    <mc:AlternateContent xmlns:mc="http://schemas.openxmlformats.org/markup-compatibility/2006">
      <mc:Choice Requires="x14">
        <oleObject progId="Equation.3" shapeId="3887" r:id="rId820">
          <objectPr defaultSize="0" autoPict="0" r:id="rId7">
            <anchor moveWithCells="1" sizeWithCells="1">
              <from>
                <xdr:col>12802</xdr:col>
                <xdr:colOff>200025</xdr:colOff>
                <xdr:row>917493</xdr:row>
                <xdr:rowOff>95250</xdr:rowOff>
              </from>
              <to>
                <xdr:col>12808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87" r:id="rId820"/>
      </mc:Fallback>
    </mc:AlternateContent>
    <mc:AlternateContent xmlns:mc="http://schemas.openxmlformats.org/markup-compatibility/2006">
      <mc:Choice Requires="x14">
        <oleObject progId="Equation.3" shapeId="3888" r:id="rId821">
          <objectPr defaultSize="0" autoPict="0" r:id="rId7">
            <anchor moveWithCells="1" sizeWithCells="1">
              <from>
                <xdr:col>12802</xdr:col>
                <xdr:colOff>200025</xdr:colOff>
                <xdr:row>983029</xdr:row>
                <xdr:rowOff>95250</xdr:rowOff>
              </from>
              <to>
                <xdr:col>12808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88" r:id="rId821"/>
      </mc:Fallback>
    </mc:AlternateContent>
    <mc:AlternateContent xmlns:mc="http://schemas.openxmlformats.org/markup-compatibility/2006">
      <mc:Choice Requires="x14">
        <oleObject progId="Equation.3" shapeId="3889" r:id="rId822">
          <objectPr defaultSize="0" autoPict="0" r:id="rId7">
            <anchor moveWithCells="1" sizeWithCells="1">
              <from>
                <xdr:col>13058</xdr:col>
                <xdr:colOff>200025</xdr:colOff>
                <xdr:row>10</xdr:row>
                <xdr:rowOff>95250</xdr:rowOff>
              </from>
              <to>
                <xdr:col>13064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89" r:id="rId822"/>
      </mc:Fallback>
    </mc:AlternateContent>
    <mc:AlternateContent xmlns:mc="http://schemas.openxmlformats.org/markup-compatibility/2006">
      <mc:Choice Requires="x14">
        <oleObject progId="Equation.3" shapeId="3890" r:id="rId823">
          <objectPr defaultSize="0" autoPict="0" r:id="rId7">
            <anchor moveWithCells="1" sizeWithCells="1">
              <from>
                <xdr:col>13058</xdr:col>
                <xdr:colOff>200025</xdr:colOff>
                <xdr:row>65525</xdr:row>
                <xdr:rowOff>95250</xdr:rowOff>
              </from>
              <to>
                <xdr:col>13064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90" r:id="rId823"/>
      </mc:Fallback>
    </mc:AlternateContent>
    <mc:AlternateContent xmlns:mc="http://schemas.openxmlformats.org/markup-compatibility/2006">
      <mc:Choice Requires="x14">
        <oleObject progId="Equation.3" shapeId="3891" r:id="rId824">
          <objectPr defaultSize="0" autoPict="0" r:id="rId7">
            <anchor moveWithCells="1" sizeWithCells="1">
              <from>
                <xdr:col>13058</xdr:col>
                <xdr:colOff>200025</xdr:colOff>
                <xdr:row>131061</xdr:row>
                <xdr:rowOff>95250</xdr:rowOff>
              </from>
              <to>
                <xdr:col>13064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91" r:id="rId824"/>
      </mc:Fallback>
    </mc:AlternateContent>
    <mc:AlternateContent xmlns:mc="http://schemas.openxmlformats.org/markup-compatibility/2006">
      <mc:Choice Requires="x14">
        <oleObject progId="Equation.3" shapeId="3892" r:id="rId825">
          <objectPr defaultSize="0" autoPict="0" r:id="rId7">
            <anchor moveWithCells="1" sizeWithCells="1">
              <from>
                <xdr:col>13058</xdr:col>
                <xdr:colOff>200025</xdr:colOff>
                <xdr:row>196597</xdr:row>
                <xdr:rowOff>95250</xdr:rowOff>
              </from>
              <to>
                <xdr:col>13064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92" r:id="rId825"/>
      </mc:Fallback>
    </mc:AlternateContent>
    <mc:AlternateContent xmlns:mc="http://schemas.openxmlformats.org/markup-compatibility/2006">
      <mc:Choice Requires="x14">
        <oleObject progId="Equation.3" shapeId="3893" r:id="rId826">
          <objectPr defaultSize="0" autoPict="0" r:id="rId7">
            <anchor moveWithCells="1" sizeWithCells="1">
              <from>
                <xdr:col>13058</xdr:col>
                <xdr:colOff>200025</xdr:colOff>
                <xdr:row>262133</xdr:row>
                <xdr:rowOff>95250</xdr:rowOff>
              </from>
              <to>
                <xdr:col>13064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93" r:id="rId826"/>
      </mc:Fallback>
    </mc:AlternateContent>
    <mc:AlternateContent xmlns:mc="http://schemas.openxmlformats.org/markup-compatibility/2006">
      <mc:Choice Requires="x14">
        <oleObject progId="Equation.3" shapeId="3894" r:id="rId827">
          <objectPr defaultSize="0" autoPict="0" r:id="rId7">
            <anchor moveWithCells="1" sizeWithCells="1">
              <from>
                <xdr:col>13058</xdr:col>
                <xdr:colOff>200025</xdr:colOff>
                <xdr:row>327669</xdr:row>
                <xdr:rowOff>95250</xdr:rowOff>
              </from>
              <to>
                <xdr:col>13064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94" r:id="rId827"/>
      </mc:Fallback>
    </mc:AlternateContent>
    <mc:AlternateContent xmlns:mc="http://schemas.openxmlformats.org/markup-compatibility/2006">
      <mc:Choice Requires="x14">
        <oleObject progId="Equation.3" shapeId="3895" r:id="rId828">
          <objectPr defaultSize="0" autoPict="0" r:id="rId7">
            <anchor moveWithCells="1" sizeWithCells="1">
              <from>
                <xdr:col>13058</xdr:col>
                <xdr:colOff>200025</xdr:colOff>
                <xdr:row>393205</xdr:row>
                <xdr:rowOff>95250</xdr:rowOff>
              </from>
              <to>
                <xdr:col>13064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95" r:id="rId828"/>
      </mc:Fallback>
    </mc:AlternateContent>
    <mc:AlternateContent xmlns:mc="http://schemas.openxmlformats.org/markup-compatibility/2006">
      <mc:Choice Requires="x14">
        <oleObject progId="Equation.3" shapeId="3896" r:id="rId829">
          <objectPr defaultSize="0" autoPict="0" r:id="rId7">
            <anchor moveWithCells="1" sizeWithCells="1">
              <from>
                <xdr:col>13058</xdr:col>
                <xdr:colOff>200025</xdr:colOff>
                <xdr:row>458741</xdr:row>
                <xdr:rowOff>95250</xdr:rowOff>
              </from>
              <to>
                <xdr:col>13064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96" r:id="rId829"/>
      </mc:Fallback>
    </mc:AlternateContent>
    <mc:AlternateContent xmlns:mc="http://schemas.openxmlformats.org/markup-compatibility/2006">
      <mc:Choice Requires="x14">
        <oleObject progId="Equation.3" shapeId="3897" r:id="rId830">
          <objectPr defaultSize="0" autoPict="0" r:id="rId7">
            <anchor moveWithCells="1" sizeWithCells="1">
              <from>
                <xdr:col>13058</xdr:col>
                <xdr:colOff>200025</xdr:colOff>
                <xdr:row>524277</xdr:row>
                <xdr:rowOff>95250</xdr:rowOff>
              </from>
              <to>
                <xdr:col>13064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97" r:id="rId830"/>
      </mc:Fallback>
    </mc:AlternateContent>
    <mc:AlternateContent xmlns:mc="http://schemas.openxmlformats.org/markup-compatibility/2006">
      <mc:Choice Requires="x14">
        <oleObject progId="Equation.3" shapeId="3898" r:id="rId831">
          <objectPr defaultSize="0" autoPict="0" r:id="rId7">
            <anchor moveWithCells="1" sizeWithCells="1">
              <from>
                <xdr:col>13058</xdr:col>
                <xdr:colOff>200025</xdr:colOff>
                <xdr:row>589813</xdr:row>
                <xdr:rowOff>95250</xdr:rowOff>
              </from>
              <to>
                <xdr:col>13064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98" r:id="rId831"/>
      </mc:Fallback>
    </mc:AlternateContent>
    <mc:AlternateContent xmlns:mc="http://schemas.openxmlformats.org/markup-compatibility/2006">
      <mc:Choice Requires="x14">
        <oleObject progId="Equation.3" shapeId="3899" r:id="rId832">
          <objectPr defaultSize="0" autoPict="0" r:id="rId7">
            <anchor moveWithCells="1" sizeWithCells="1">
              <from>
                <xdr:col>13058</xdr:col>
                <xdr:colOff>200025</xdr:colOff>
                <xdr:row>655349</xdr:row>
                <xdr:rowOff>95250</xdr:rowOff>
              </from>
              <to>
                <xdr:col>13064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99" r:id="rId832"/>
      </mc:Fallback>
    </mc:AlternateContent>
    <mc:AlternateContent xmlns:mc="http://schemas.openxmlformats.org/markup-compatibility/2006">
      <mc:Choice Requires="x14">
        <oleObject progId="Equation.3" shapeId="3900" r:id="rId833">
          <objectPr defaultSize="0" autoPict="0" r:id="rId7">
            <anchor moveWithCells="1" sizeWithCells="1">
              <from>
                <xdr:col>13058</xdr:col>
                <xdr:colOff>200025</xdr:colOff>
                <xdr:row>720885</xdr:row>
                <xdr:rowOff>95250</xdr:rowOff>
              </from>
              <to>
                <xdr:col>13064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00" r:id="rId833"/>
      </mc:Fallback>
    </mc:AlternateContent>
    <mc:AlternateContent xmlns:mc="http://schemas.openxmlformats.org/markup-compatibility/2006">
      <mc:Choice Requires="x14">
        <oleObject progId="Equation.3" shapeId="3901" r:id="rId834">
          <objectPr defaultSize="0" autoPict="0" r:id="rId7">
            <anchor moveWithCells="1" sizeWithCells="1">
              <from>
                <xdr:col>13058</xdr:col>
                <xdr:colOff>200025</xdr:colOff>
                <xdr:row>786421</xdr:row>
                <xdr:rowOff>95250</xdr:rowOff>
              </from>
              <to>
                <xdr:col>13064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01" r:id="rId834"/>
      </mc:Fallback>
    </mc:AlternateContent>
    <mc:AlternateContent xmlns:mc="http://schemas.openxmlformats.org/markup-compatibility/2006">
      <mc:Choice Requires="x14">
        <oleObject progId="Equation.3" shapeId="3902" r:id="rId835">
          <objectPr defaultSize="0" autoPict="0" r:id="rId7">
            <anchor moveWithCells="1" sizeWithCells="1">
              <from>
                <xdr:col>13058</xdr:col>
                <xdr:colOff>200025</xdr:colOff>
                <xdr:row>851957</xdr:row>
                <xdr:rowOff>95250</xdr:rowOff>
              </from>
              <to>
                <xdr:col>13064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02" r:id="rId835"/>
      </mc:Fallback>
    </mc:AlternateContent>
    <mc:AlternateContent xmlns:mc="http://schemas.openxmlformats.org/markup-compatibility/2006">
      <mc:Choice Requires="x14">
        <oleObject progId="Equation.3" shapeId="3903" r:id="rId836">
          <objectPr defaultSize="0" autoPict="0" r:id="rId7">
            <anchor moveWithCells="1" sizeWithCells="1">
              <from>
                <xdr:col>13058</xdr:col>
                <xdr:colOff>200025</xdr:colOff>
                <xdr:row>917493</xdr:row>
                <xdr:rowOff>95250</xdr:rowOff>
              </from>
              <to>
                <xdr:col>13064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03" r:id="rId836"/>
      </mc:Fallback>
    </mc:AlternateContent>
    <mc:AlternateContent xmlns:mc="http://schemas.openxmlformats.org/markup-compatibility/2006">
      <mc:Choice Requires="x14">
        <oleObject progId="Equation.3" shapeId="3904" r:id="rId837">
          <objectPr defaultSize="0" autoPict="0" r:id="rId7">
            <anchor moveWithCells="1" sizeWithCells="1">
              <from>
                <xdr:col>13058</xdr:col>
                <xdr:colOff>200025</xdr:colOff>
                <xdr:row>983029</xdr:row>
                <xdr:rowOff>95250</xdr:rowOff>
              </from>
              <to>
                <xdr:col>13064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04" r:id="rId837"/>
      </mc:Fallback>
    </mc:AlternateContent>
    <mc:AlternateContent xmlns:mc="http://schemas.openxmlformats.org/markup-compatibility/2006">
      <mc:Choice Requires="x14">
        <oleObject progId="Equation.3" shapeId="3905" r:id="rId838">
          <objectPr defaultSize="0" autoPict="0" r:id="rId7">
            <anchor moveWithCells="1" sizeWithCells="1">
              <from>
                <xdr:col>13314</xdr:col>
                <xdr:colOff>200025</xdr:colOff>
                <xdr:row>10</xdr:row>
                <xdr:rowOff>95250</xdr:rowOff>
              </from>
              <to>
                <xdr:col>13320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05" r:id="rId838"/>
      </mc:Fallback>
    </mc:AlternateContent>
    <mc:AlternateContent xmlns:mc="http://schemas.openxmlformats.org/markup-compatibility/2006">
      <mc:Choice Requires="x14">
        <oleObject progId="Equation.3" shapeId="3906" r:id="rId839">
          <objectPr defaultSize="0" autoPict="0" r:id="rId7">
            <anchor moveWithCells="1" sizeWithCells="1">
              <from>
                <xdr:col>13314</xdr:col>
                <xdr:colOff>200025</xdr:colOff>
                <xdr:row>65525</xdr:row>
                <xdr:rowOff>95250</xdr:rowOff>
              </from>
              <to>
                <xdr:col>13320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06" r:id="rId839"/>
      </mc:Fallback>
    </mc:AlternateContent>
    <mc:AlternateContent xmlns:mc="http://schemas.openxmlformats.org/markup-compatibility/2006">
      <mc:Choice Requires="x14">
        <oleObject progId="Equation.3" shapeId="3907" r:id="rId840">
          <objectPr defaultSize="0" autoPict="0" r:id="rId7">
            <anchor moveWithCells="1" sizeWithCells="1">
              <from>
                <xdr:col>13314</xdr:col>
                <xdr:colOff>200025</xdr:colOff>
                <xdr:row>131061</xdr:row>
                <xdr:rowOff>95250</xdr:rowOff>
              </from>
              <to>
                <xdr:col>13320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07" r:id="rId840"/>
      </mc:Fallback>
    </mc:AlternateContent>
    <mc:AlternateContent xmlns:mc="http://schemas.openxmlformats.org/markup-compatibility/2006">
      <mc:Choice Requires="x14">
        <oleObject progId="Equation.3" shapeId="3908" r:id="rId841">
          <objectPr defaultSize="0" autoPict="0" r:id="rId7">
            <anchor moveWithCells="1" sizeWithCells="1">
              <from>
                <xdr:col>13314</xdr:col>
                <xdr:colOff>200025</xdr:colOff>
                <xdr:row>196597</xdr:row>
                <xdr:rowOff>95250</xdr:rowOff>
              </from>
              <to>
                <xdr:col>13320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08" r:id="rId841"/>
      </mc:Fallback>
    </mc:AlternateContent>
    <mc:AlternateContent xmlns:mc="http://schemas.openxmlformats.org/markup-compatibility/2006">
      <mc:Choice Requires="x14">
        <oleObject progId="Equation.3" shapeId="3909" r:id="rId842">
          <objectPr defaultSize="0" autoPict="0" r:id="rId7">
            <anchor moveWithCells="1" sizeWithCells="1">
              <from>
                <xdr:col>13314</xdr:col>
                <xdr:colOff>200025</xdr:colOff>
                <xdr:row>262133</xdr:row>
                <xdr:rowOff>95250</xdr:rowOff>
              </from>
              <to>
                <xdr:col>13320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09" r:id="rId842"/>
      </mc:Fallback>
    </mc:AlternateContent>
    <mc:AlternateContent xmlns:mc="http://schemas.openxmlformats.org/markup-compatibility/2006">
      <mc:Choice Requires="x14">
        <oleObject progId="Equation.3" shapeId="3910" r:id="rId843">
          <objectPr defaultSize="0" autoPict="0" r:id="rId7">
            <anchor moveWithCells="1" sizeWithCells="1">
              <from>
                <xdr:col>13314</xdr:col>
                <xdr:colOff>200025</xdr:colOff>
                <xdr:row>327669</xdr:row>
                <xdr:rowOff>95250</xdr:rowOff>
              </from>
              <to>
                <xdr:col>13320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10" r:id="rId843"/>
      </mc:Fallback>
    </mc:AlternateContent>
    <mc:AlternateContent xmlns:mc="http://schemas.openxmlformats.org/markup-compatibility/2006">
      <mc:Choice Requires="x14">
        <oleObject progId="Equation.3" shapeId="3911" r:id="rId844">
          <objectPr defaultSize="0" autoPict="0" r:id="rId7">
            <anchor moveWithCells="1" sizeWithCells="1">
              <from>
                <xdr:col>13314</xdr:col>
                <xdr:colOff>200025</xdr:colOff>
                <xdr:row>393205</xdr:row>
                <xdr:rowOff>95250</xdr:rowOff>
              </from>
              <to>
                <xdr:col>13320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11" r:id="rId844"/>
      </mc:Fallback>
    </mc:AlternateContent>
    <mc:AlternateContent xmlns:mc="http://schemas.openxmlformats.org/markup-compatibility/2006">
      <mc:Choice Requires="x14">
        <oleObject progId="Equation.3" shapeId="3912" r:id="rId845">
          <objectPr defaultSize="0" autoPict="0" r:id="rId7">
            <anchor moveWithCells="1" sizeWithCells="1">
              <from>
                <xdr:col>13314</xdr:col>
                <xdr:colOff>200025</xdr:colOff>
                <xdr:row>458741</xdr:row>
                <xdr:rowOff>95250</xdr:rowOff>
              </from>
              <to>
                <xdr:col>13320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12" r:id="rId845"/>
      </mc:Fallback>
    </mc:AlternateContent>
    <mc:AlternateContent xmlns:mc="http://schemas.openxmlformats.org/markup-compatibility/2006">
      <mc:Choice Requires="x14">
        <oleObject progId="Equation.3" shapeId="3913" r:id="rId846">
          <objectPr defaultSize="0" autoPict="0" r:id="rId7">
            <anchor moveWithCells="1" sizeWithCells="1">
              <from>
                <xdr:col>13314</xdr:col>
                <xdr:colOff>200025</xdr:colOff>
                <xdr:row>524277</xdr:row>
                <xdr:rowOff>95250</xdr:rowOff>
              </from>
              <to>
                <xdr:col>13320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13" r:id="rId846"/>
      </mc:Fallback>
    </mc:AlternateContent>
    <mc:AlternateContent xmlns:mc="http://schemas.openxmlformats.org/markup-compatibility/2006">
      <mc:Choice Requires="x14">
        <oleObject progId="Equation.3" shapeId="3914" r:id="rId847">
          <objectPr defaultSize="0" autoPict="0" r:id="rId7">
            <anchor moveWithCells="1" sizeWithCells="1">
              <from>
                <xdr:col>13314</xdr:col>
                <xdr:colOff>200025</xdr:colOff>
                <xdr:row>589813</xdr:row>
                <xdr:rowOff>95250</xdr:rowOff>
              </from>
              <to>
                <xdr:col>13320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14" r:id="rId847"/>
      </mc:Fallback>
    </mc:AlternateContent>
    <mc:AlternateContent xmlns:mc="http://schemas.openxmlformats.org/markup-compatibility/2006">
      <mc:Choice Requires="x14">
        <oleObject progId="Equation.3" shapeId="3915" r:id="rId848">
          <objectPr defaultSize="0" autoPict="0" r:id="rId7">
            <anchor moveWithCells="1" sizeWithCells="1">
              <from>
                <xdr:col>13314</xdr:col>
                <xdr:colOff>200025</xdr:colOff>
                <xdr:row>655349</xdr:row>
                <xdr:rowOff>95250</xdr:rowOff>
              </from>
              <to>
                <xdr:col>13320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15" r:id="rId848"/>
      </mc:Fallback>
    </mc:AlternateContent>
    <mc:AlternateContent xmlns:mc="http://schemas.openxmlformats.org/markup-compatibility/2006">
      <mc:Choice Requires="x14">
        <oleObject progId="Equation.3" shapeId="3916" r:id="rId849">
          <objectPr defaultSize="0" autoPict="0" r:id="rId7">
            <anchor moveWithCells="1" sizeWithCells="1">
              <from>
                <xdr:col>13314</xdr:col>
                <xdr:colOff>200025</xdr:colOff>
                <xdr:row>720885</xdr:row>
                <xdr:rowOff>95250</xdr:rowOff>
              </from>
              <to>
                <xdr:col>13320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16" r:id="rId849"/>
      </mc:Fallback>
    </mc:AlternateContent>
    <mc:AlternateContent xmlns:mc="http://schemas.openxmlformats.org/markup-compatibility/2006">
      <mc:Choice Requires="x14">
        <oleObject progId="Equation.3" shapeId="3917" r:id="rId850">
          <objectPr defaultSize="0" autoPict="0" r:id="rId7">
            <anchor moveWithCells="1" sizeWithCells="1">
              <from>
                <xdr:col>13314</xdr:col>
                <xdr:colOff>200025</xdr:colOff>
                <xdr:row>786421</xdr:row>
                <xdr:rowOff>95250</xdr:rowOff>
              </from>
              <to>
                <xdr:col>13320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17" r:id="rId850"/>
      </mc:Fallback>
    </mc:AlternateContent>
    <mc:AlternateContent xmlns:mc="http://schemas.openxmlformats.org/markup-compatibility/2006">
      <mc:Choice Requires="x14">
        <oleObject progId="Equation.3" shapeId="3918" r:id="rId851">
          <objectPr defaultSize="0" autoPict="0" r:id="rId7">
            <anchor moveWithCells="1" sizeWithCells="1">
              <from>
                <xdr:col>13314</xdr:col>
                <xdr:colOff>200025</xdr:colOff>
                <xdr:row>851957</xdr:row>
                <xdr:rowOff>95250</xdr:rowOff>
              </from>
              <to>
                <xdr:col>13320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18" r:id="rId851"/>
      </mc:Fallback>
    </mc:AlternateContent>
    <mc:AlternateContent xmlns:mc="http://schemas.openxmlformats.org/markup-compatibility/2006">
      <mc:Choice Requires="x14">
        <oleObject progId="Equation.3" shapeId="3919" r:id="rId852">
          <objectPr defaultSize="0" autoPict="0" r:id="rId7">
            <anchor moveWithCells="1" sizeWithCells="1">
              <from>
                <xdr:col>13314</xdr:col>
                <xdr:colOff>200025</xdr:colOff>
                <xdr:row>917493</xdr:row>
                <xdr:rowOff>95250</xdr:rowOff>
              </from>
              <to>
                <xdr:col>13320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19" r:id="rId852"/>
      </mc:Fallback>
    </mc:AlternateContent>
    <mc:AlternateContent xmlns:mc="http://schemas.openxmlformats.org/markup-compatibility/2006">
      <mc:Choice Requires="x14">
        <oleObject progId="Equation.3" shapeId="3920" r:id="rId853">
          <objectPr defaultSize="0" autoPict="0" r:id="rId7">
            <anchor moveWithCells="1" sizeWithCells="1">
              <from>
                <xdr:col>13314</xdr:col>
                <xdr:colOff>200025</xdr:colOff>
                <xdr:row>983029</xdr:row>
                <xdr:rowOff>95250</xdr:rowOff>
              </from>
              <to>
                <xdr:col>13320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20" r:id="rId853"/>
      </mc:Fallback>
    </mc:AlternateContent>
    <mc:AlternateContent xmlns:mc="http://schemas.openxmlformats.org/markup-compatibility/2006">
      <mc:Choice Requires="x14">
        <oleObject progId="Equation.3" shapeId="3921" r:id="rId854">
          <objectPr defaultSize="0" autoPict="0" r:id="rId7">
            <anchor moveWithCells="1" sizeWithCells="1">
              <from>
                <xdr:col>13570</xdr:col>
                <xdr:colOff>200025</xdr:colOff>
                <xdr:row>10</xdr:row>
                <xdr:rowOff>95250</xdr:rowOff>
              </from>
              <to>
                <xdr:col>13576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21" r:id="rId854"/>
      </mc:Fallback>
    </mc:AlternateContent>
    <mc:AlternateContent xmlns:mc="http://schemas.openxmlformats.org/markup-compatibility/2006">
      <mc:Choice Requires="x14">
        <oleObject progId="Equation.3" shapeId="3922" r:id="rId855">
          <objectPr defaultSize="0" autoPict="0" r:id="rId7">
            <anchor moveWithCells="1" sizeWithCells="1">
              <from>
                <xdr:col>13570</xdr:col>
                <xdr:colOff>200025</xdr:colOff>
                <xdr:row>65525</xdr:row>
                <xdr:rowOff>95250</xdr:rowOff>
              </from>
              <to>
                <xdr:col>13576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22" r:id="rId855"/>
      </mc:Fallback>
    </mc:AlternateContent>
    <mc:AlternateContent xmlns:mc="http://schemas.openxmlformats.org/markup-compatibility/2006">
      <mc:Choice Requires="x14">
        <oleObject progId="Equation.3" shapeId="3923" r:id="rId856">
          <objectPr defaultSize="0" autoPict="0" r:id="rId7">
            <anchor moveWithCells="1" sizeWithCells="1">
              <from>
                <xdr:col>13570</xdr:col>
                <xdr:colOff>200025</xdr:colOff>
                <xdr:row>131061</xdr:row>
                <xdr:rowOff>95250</xdr:rowOff>
              </from>
              <to>
                <xdr:col>13576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23" r:id="rId856"/>
      </mc:Fallback>
    </mc:AlternateContent>
    <mc:AlternateContent xmlns:mc="http://schemas.openxmlformats.org/markup-compatibility/2006">
      <mc:Choice Requires="x14">
        <oleObject progId="Equation.3" shapeId="3924" r:id="rId857">
          <objectPr defaultSize="0" autoPict="0" r:id="rId7">
            <anchor moveWithCells="1" sizeWithCells="1">
              <from>
                <xdr:col>13570</xdr:col>
                <xdr:colOff>200025</xdr:colOff>
                <xdr:row>196597</xdr:row>
                <xdr:rowOff>95250</xdr:rowOff>
              </from>
              <to>
                <xdr:col>13576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24" r:id="rId857"/>
      </mc:Fallback>
    </mc:AlternateContent>
    <mc:AlternateContent xmlns:mc="http://schemas.openxmlformats.org/markup-compatibility/2006">
      <mc:Choice Requires="x14">
        <oleObject progId="Equation.3" shapeId="3925" r:id="rId858">
          <objectPr defaultSize="0" autoPict="0" r:id="rId7">
            <anchor moveWithCells="1" sizeWithCells="1">
              <from>
                <xdr:col>13570</xdr:col>
                <xdr:colOff>200025</xdr:colOff>
                <xdr:row>262133</xdr:row>
                <xdr:rowOff>95250</xdr:rowOff>
              </from>
              <to>
                <xdr:col>13576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25" r:id="rId858"/>
      </mc:Fallback>
    </mc:AlternateContent>
    <mc:AlternateContent xmlns:mc="http://schemas.openxmlformats.org/markup-compatibility/2006">
      <mc:Choice Requires="x14">
        <oleObject progId="Equation.3" shapeId="3926" r:id="rId859">
          <objectPr defaultSize="0" autoPict="0" r:id="rId7">
            <anchor moveWithCells="1" sizeWithCells="1">
              <from>
                <xdr:col>13570</xdr:col>
                <xdr:colOff>200025</xdr:colOff>
                <xdr:row>327669</xdr:row>
                <xdr:rowOff>95250</xdr:rowOff>
              </from>
              <to>
                <xdr:col>13576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26" r:id="rId859"/>
      </mc:Fallback>
    </mc:AlternateContent>
    <mc:AlternateContent xmlns:mc="http://schemas.openxmlformats.org/markup-compatibility/2006">
      <mc:Choice Requires="x14">
        <oleObject progId="Equation.3" shapeId="3927" r:id="rId860">
          <objectPr defaultSize="0" autoPict="0" r:id="rId7">
            <anchor moveWithCells="1" sizeWithCells="1">
              <from>
                <xdr:col>13570</xdr:col>
                <xdr:colOff>200025</xdr:colOff>
                <xdr:row>393205</xdr:row>
                <xdr:rowOff>95250</xdr:rowOff>
              </from>
              <to>
                <xdr:col>13576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27" r:id="rId860"/>
      </mc:Fallback>
    </mc:AlternateContent>
    <mc:AlternateContent xmlns:mc="http://schemas.openxmlformats.org/markup-compatibility/2006">
      <mc:Choice Requires="x14">
        <oleObject progId="Equation.3" shapeId="3928" r:id="rId861">
          <objectPr defaultSize="0" autoPict="0" r:id="rId7">
            <anchor moveWithCells="1" sizeWithCells="1">
              <from>
                <xdr:col>13570</xdr:col>
                <xdr:colOff>200025</xdr:colOff>
                <xdr:row>458741</xdr:row>
                <xdr:rowOff>95250</xdr:rowOff>
              </from>
              <to>
                <xdr:col>13576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28" r:id="rId861"/>
      </mc:Fallback>
    </mc:AlternateContent>
    <mc:AlternateContent xmlns:mc="http://schemas.openxmlformats.org/markup-compatibility/2006">
      <mc:Choice Requires="x14">
        <oleObject progId="Equation.3" shapeId="3929" r:id="rId862">
          <objectPr defaultSize="0" autoPict="0" r:id="rId7">
            <anchor moveWithCells="1" sizeWithCells="1">
              <from>
                <xdr:col>13570</xdr:col>
                <xdr:colOff>200025</xdr:colOff>
                <xdr:row>524277</xdr:row>
                <xdr:rowOff>95250</xdr:rowOff>
              </from>
              <to>
                <xdr:col>13576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29" r:id="rId862"/>
      </mc:Fallback>
    </mc:AlternateContent>
    <mc:AlternateContent xmlns:mc="http://schemas.openxmlformats.org/markup-compatibility/2006">
      <mc:Choice Requires="x14">
        <oleObject progId="Equation.3" shapeId="3930" r:id="rId863">
          <objectPr defaultSize="0" autoPict="0" r:id="rId7">
            <anchor moveWithCells="1" sizeWithCells="1">
              <from>
                <xdr:col>13570</xdr:col>
                <xdr:colOff>200025</xdr:colOff>
                <xdr:row>589813</xdr:row>
                <xdr:rowOff>95250</xdr:rowOff>
              </from>
              <to>
                <xdr:col>13576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30" r:id="rId863"/>
      </mc:Fallback>
    </mc:AlternateContent>
    <mc:AlternateContent xmlns:mc="http://schemas.openxmlformats.org/markup-compatibility/2006">
      <mc:Choice Requires="x14">
        <oleObject progId="Equation.3" shapeId="3931" r:id="rId864">
          <objectPr defaultSize="0" autoPict="0" r:id="rId7">
            <anchor moveWithCells="1" sizeWithCells="1">
              <from>
                <xdr:col>13570</xdr:col>
                <xdr:colOff>200025</xdr:colOff>
                <xdr:row>655349</xdr:row>
                <xdr:rowOff>95250</xdr:rowOff>
              </from>
              <to>
                <xdr:col>13576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31" r:id="rId864"/>
      </mc:Fallback>
    </mc:AlternateContent>
    <mc:AlternateContent xmlns:mc="http://schemas.openxmlformats.org/markup-compatibility/2006">
      <mc:Choice Requires="x14">
        <oleObject progId="Equation.3" shapeId="3932" r:id="rId865">
          <objectPr defaultSize="0" autoPict="0" r:id="rId7">
            <anchor moveWithCells="1" sizeWithCells="1">
              <from>
                <xdr:col>13570</xdr:col>
                <xdr:colOff>200025</xdr:colOff>
                <xdr:row>720885</xdr:row>
                <xdr:rowOff>95250</xdr:rowOff>
              </from>
              <to>
                <xdr:col>13576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32" r:id="rId865"/>
      </mc:Fallback>
    </mc:AlternateContent>
    <mc:AlternateContent xmlns:mc="http://schemas.openxmlformats.org/markup-compatibility/2006">
      <mc:Choice Requires="x14">
        <oleObject progId="Equation.3" shapeId="3933" r:id="rId866">
          <objectPr defaultSize="0" autoPict="0" r:id="rId7">
            <anchor moveWithCells="1" sizeWithCells="1">
              <from>
                <xdr:col>13570</xdr:col>
                <xdr:colOff>200025</xdr:colOff>
                <xdr:row>786421</xdr:row>
                <xdr:rowOff>95250</xdr:rowOff>
              </from>
              <to>
                <xdr:col>13576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33" r:id="rId866"/>
      </mc:Fallback>
    </mc:AlternateContent>
    <mc:AlternateContent xmlns:mc="http://schemas.openxmlformats.org/markup-compatibility/2006">
      <mc:Choice Requires="x14">
        <oleObject progId="Equation.3" shapeId="3934" r:id="rId867">
          <objectPr defaultSize="0" autoPict="0" r:id="rId7">
            <anchor moveWithCells="1" sizeWithCells="1">
              <from>
                <xdr:col>13570</xdr:col>
                <xdr:colOff>200025</xdr:colOff>
                <xdr:row>851957</xdr:row>
                <xdr:rowOff>95250</xdr:rowOff>
              </from>
              <to>
                <xdr:col>13576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34" r:id="rId867"/>
      </mc:Fallback>
    </mc:AlternateContent>
    <mc:AlternateContent xmlns:mc="http://schemas.openxmlformats.org/markup-compatibility/2006">
      <mc:Choice Requires="x14">
        <oleObject progId="Equation.3" shapeId="3935" r:id="rId868">
          <objectPr defaultSize="0" autoPict="0" r:id="rId7">
            <anchor moveWithCells="1" sizeWithCells="1">
              <from>
                <xdr:col>13570</xdr:col>
                <xdr:colOff>200025</xdr:colOff>
                <xdr:row>917493</xdr:row>
                <xdr:rowOff>95250</xdr:rowOff>
              </from>
              <to>
                <xdr:col>13576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35" r:id="rId868"/>
      </mc:Fallback>
    </mc:AlternateContent>
    <mc:AlternateContent xmlns:mc="http://schemas.openxmlformats.org/markup-compatibility/2006">
      <mc:Choice Requires="x14">
        <oleObject progId="Equation.3" shapeId="3936" r:id="rId869">
          <objectPr defaultSize="0" autoPict="0" r:id="rId7">
            <anchor moveWithCells="1" sizeWithCells="1">
              <from>
                <xdr:col>13570</xdr:col>
                <xdr:colOff>200025</xdr:colOff>
                <xdr:row>983029</xdr:row>
                <xdr:rowOff>95250</xdr:rowOff>
              </from>
              <to>
                <xdr:col>13576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36" r:id="rId869"/>
      </mc:Fallback>
    </mc:AlternateContent>
    <mc:AlternateContent xmlns:mc="http://schemas.openxmlformats.org/markup-compatibility/2006">
      <mc:Choice Requires="x14">
        <oleObject progId="Equation.3" shapeId="3937" r:id="rId870">
          <objectPr defaultSize="0" autoPict="0" r:id="rId7">
            <anchor moveWithCells="1" sizeWithCells="1">
              <from>
                <xdr:col>13826</xdr:col>
                <xdr:colOff>200025</xdr:colOff>
                <xdr:row>10</xdr:row>
                <xdr:rowOff>95250</xdr:rowOff>
              </from>
              <to>
                <xdr:col>13832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37" r:id="rId870"/>
      </mc:Fallback>
    </mc:AlternateContent>
    <mc:AlternateContent xmlns:mc="http://schemas.openxmlformats.org/markup-compatibility/2006">
      <mc:Choice Requires="x14">
        <oleObject progId="Equation.3" shapeId="3938" r:id="rId871">
          <objectPr defaultSize="0" autoPict="0" r:id="rId7">
            <anchor moveWithCells="1" sizeWithCells="1">
              <from>
                <xdr:col>13826</xdr:col>
                <xdr:colOff>200025</xdr:colOff>
                <xdr:row>65525</xdr:row>
                <xdr:rowOff>95250</xdr:rowOff>
              </from>
              <to>
                <xdr:col>13832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38" r:id="rId871"/>
      </mc:Fallback>
    </mc:AlternateContent>
    <mc:AlternateContent xmlns:mc="http://schemas.openxmlformats.org/markup-compatibility/2006">
      <mc:Choice Requires="x14">
        <oleObject progId="Equation.3" shapeId="3939" r:id="rId872">
          <objectPr defaultSize="0" autoPict="0" r:id="rId7">
            <anchor moveWithCells="1" sizeWithCells="1">
              <from>
                <xdr:col>13826</xdr:col>
                <xdr:colOff>200025</xdr:colOff>
                <xdr:row>131061</xdr:row>
                <xdr:rowOff>95250</xdr:rowOff>
              </from>
              <to>
                <xdr:col>13832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39" r:id="rId872"/>
      </mc:Fallback>
    </mc:AlternateContent>
    <mc:AlternateContent xmlns:mc="http://schemas.openxmlformats.org/markup-compatibility/2006">
      <mc:Choice Requires="x14">
        <oleObject progId="Equation.3" shapeId="3940" r:id="rId873">
          <objectPr defaultSize="0" autoPict="0" r:id="rId7">
            <anchor moveWithCells="1" sizeWithCells="1">
              <from>
                <xdr:col>13826</xdr:col>
                <xdr:colOff>200025</xdr:colOff>
                <xdr:row>196597</xdr:row>
                <xdr:rowOff>95250</xdr:rowOff>
              </from>
              <to>
                <xdr:col>13832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40" r:id="rId873"/>
      </mc:Fallback>
    </mc:AlternateContent>
    <mc:AlternateContent xmlns:mc="http://schemas.openxmlformats.org/markup-compatibility/2006">
      <mc:Choice Requires="x14">
        <oleObject progId="Equation.3" shapeId="3941" r:id="rId874">
          <objectPr defaultSize="0" autoPict="0" r:id="rId7">
            <anchor moveWithCells="1" sizeWithCells="1">
              <from>
                <xdr:col>13826</xdr:col>
                <xdr:colOff>200025</xdr:colOff>
                <xdr:row>262133</xdr:row>
                <xdr:rowOff>95250</xdr:rowOff>
              </from>
              <to>
                <xdr:col>13832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41" r:id="rId874"/>
      </mc:Fallback>
    </mc:AlternateContent>
    <mc:AlternateContent xmlns:mc="http://schemas.openxmlformats.org/markup-compatibility/2006">
      <mc:Choice Requires="x14">
        <oleObject progId="Equation.3" shapeId="3942" r:id="rId875">
          <objectPr defaultSize="0" autoPict="0" r:id="rId7">
            <anchor moveWithCells="1" sizeWithCells="1">
              <from>
                <xdr:col>13826</xdr:col>
                <xdr:colOff>200025</xdr:colOff>
                <xdr:row>327669</xdr:row>
                <xdr:rowOff>95250</xdr:rowOff>
              </from>
              <to>
                <xdr:col>13832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42" r:id="rId875"/>
      </mc:Fallback>
    </mc:AlternateContent>
    <mc:AlternateContent xmlns:mc="http://schemas.openxmlformats.org/markup-compatibility/2006">
      <mc:Choice Requires="x14">
        <oleObject progId="Equation.3" shapeId="3943" r:id="rId876">
          <objectPr defaultSize="0" autoPict="0" r:id="rId7">
            <anchor moveWithCells="1" sizeWithCells="1">
              <from>
                <xdr:col>13826</xdr:col>
                <xdr:colOff>200025</xdr:colOff>
                <xdr:row>393205</xdr:row>
                <xdr:rowOff>95250</xdr:rowOff>
              </from>
              <to>
                <xdr:col>13832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43" r:id="rId876"/>
      </mc:Fallback>
    </mc:AlternateContent>
    <mc:AlternateContent xmlns:mc="http://schemas.openxmlformats.org/markup-compatibility/2006">
      <mc:Choice Requires="x14">
        <oleObject progId="Equation.3" shapeId="3944" r:id="rId877">
          <objectPr defaultSize="0" autoPict="0" r:id="rId7">
            <anchor moveWithCells="1" sizeWithCells="1">
              <from>
                <xdr:col>13826</xdr:col>
                <xdr:colOff>200025</xdr:colOff>
                <xdr:row>458741</xdr:row>
                <xdr:rowOff>95250</xdr:rowOff>
              </from>
              <to>
                <xdr:col>13832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44" r:id="rId877"/>
      </mc:Fallback>
    </mc:AlternateContent>
    <mc:AlternateContent xmlns:mc="http://schemas.openxmlformats.org/markup-compatibility/2006">
      <mc:Choice Requires="x14">
        <oleObject progId="Equation.3" shapeId="3945" r:id="rId878">
          <objectPr defaultSize="0" autoPict="0" r:id="rId7">
            <anchor moveWithCells="1" sizeWithCells="1">
              <from>
                <xdr:col>13826</xdr:col>
                <xdr:colOff>200025</xdr:colOff>
                <xdr:row>524277</xdr:row>
                <xdr:rowOff>95250</xdr:rowOff>
              </from>
              <to>
                <xdr:col>13832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45" r:id="rId878"/>
      </mc:Fallback>
    </mc:AlternateContent>
    <mc:AlternateContent xmlns:mc="http://schemas.openxmlformats.org/markup-compatibility/2006">
      <mc:Choice Requires="x14">
        <oleObject progId="Equation.3" shapeId="3946" r:id="rId879">
          <objectPr defaultSize="0" autoPict="0" r:id="rId7">
            <anchor moveWithCells="1" sizeWithCells="1">
              <from>
                <xdr:col>13826</xdr:col>
                <xdr:colOff>200025</xdr:colOff>
                <xdr:row>589813</xdr:row>
                <xdr:rowOff>95250</xdr:rowOff>
              </from>
              <to>
                <xdr:col>13832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46" r:id="rId879"/>
      </mc:Fallback>
    </mc:AlternateContent>
    <mc:AlternateContent xmlns:mc="http://schemas.openxmlformats.org/markup-compatibility/2006">
      <mc:Choice Requires="x14">
        <oleObject progId="Equation.3" shapeId="3947" r:id="rId880">
          <objectPr defaultSize="0" autoPict="0" r:id="rId7">
            <anchor moveWithCells="1" sizeWithCells="1">
              <from>
                <xdr:col>13826</xdr:col>
                <xdr:colOff>200025</xdr:colOff>
                <xdr:row>655349</xdr:row>
                <xdr:rowOff>95250</xdr:rowOff>
              </from>
              <to>
                <xdr:col>13832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47" r:id="rId880"/>
      </mc:Fallback>
    </mc:AlternateContent>
    <mc:AlternateContent xmlns:mc="http://schemas.openxmlformats.org/markup-compatibility/2006">
      <mc:Choice Requires="x14">
        <oleObject progId="Equation.3" shapeId="3948" r:id="rId881">
          <objectPr defaultSize="0" autoPict="0" r:id="rId7">
            <anchor moveWithCells="1" sizeWithCells="1">
              <from>
                <xdr:col>13826</xdr:col>
                <xdr:colOff>200025</xdr:colOff>
                <xdr:row>720885</xdr:row>
                <xdr:rowOff>95250</xdr:rowOff>
              </from>
              <to>
                <xdr:col>13832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48" r:id="rId881"/>
      </mc:Fallback>
    </mc:AlternateContent>
    <mc:AlternateContent xmlns:mc="http://schemas.openxmlformats.org/markup-compatibility/2006">
      <mc:Choice Requires="x14">
        <oleObject progId="Equation.3" shapeId="3949" r:id="rId882">
          <objectPr defaultSize="0" autoPict="0" r:id="rId7">
            <anchor moveWithCells="1" sizeWithCells="1">
              <from>
                <xdr:col>13826</xdr:col>
                <xdr:colOff>200025</xdr:colOff>
                <xdr:row>786421</xdr:row>
                <xdr:rowOff>95250</xdr:rowOff>
              </from>
              <to>
                <xdr:col>13832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49" r:id="rId882"/>
      </mc:Fallback>
    </mc:AlternateContent>
    <mc:AlternateContent xmlns:mc="http://schemas.openxmlformats.org/markup-compatibility/2006">
      <mc:Choice Requires="x14">
        <oleObject progId="Equation.3" shapeId="3950" r:id="rId883">
          <objectPr defaultSize="0" autoPict="0" r:id="rId7">
            <anchor moveWithCells="1" sizeWithCells="1">
              <from>
                <xdr:col>13826</xdr:col>
                <xdr:colOff>200025</xdr:colOff>
                <xdr:row>851957</xdr:row>
                <xdr:rowOff>95250</xdr:rowOff>
              </from>
              <to>
                <xdr:col>13832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50" r:id="rId883"/>
      </mc:Fallback>
    </mc:AlternateContent>
    <mc:AlternateContent xmlns:mc="http://schemas.openxmlformats.org/markup-compatibility/2006">
      <mc:Choice Requires="x14">
        <oleObject progId="Equation.3" shapeId="3951" r:id="rId884">
          <objectPr defaultSize="0" autoPict="0" r:id="rId7">
            <anchor moveWithCells="1" sizeWithCells="1">
              <from>
                <xdr:col>13826</xdr:col>
                <xdr:colOff>200025</xdr:colOff>
                <xdr:row>917493</xdr:row>
                <xdr:rowOff>95250</xdr:rowOff>
              </from>
              <to>
                <xdr:col>13832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51" r:id="rId884"/>
      </mc:Fallback>
    </mc:AlternateContent>
    <mc:AlternateContent xmlns:mc="http://schemas.openxmlformats.org/markup-compatibility/2006">
      <mc:Choice Requires="x14">
        <oleObject progId="Equation.3" shapeId="3952" r:id="rId885">
          <objectPr defaultSize="0" autoPict="0" r:id="rId7">
            <anchor moveWithCells="1" sizeWithCells="1">
              <from>
                <xdr:col>13826</xdr:col>
                <xdr:colOff>200025</xdr:colOff>
                <xdr:row>983029</xdr:row>
                <xdr:rowOff>95250</xdr:rowOff>
              </from>
              <to>
                <xdr:col>13832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52" r:id="rId885"/>
      </mc:Fallback>
    </mc:AlternateContent>
    <mc:AlternateContent xmlns:mc="http://schemas.openxmlformats.org/markup-compatibility/2006">
      <mc:Choice Requires="x14">
        <oleObject progId="Equation.3" shapeId="3953" r:id="rId886">
          <objectPr defaultSize="0" autoPict="0" r:id="rId7">
            <anchor moveWithCells="1" sizeWithCells="1">
              <from>
                <xdr:col>14082</xdr:col>
                <xdr:colOff>200025</xdr:colOff>
                <xdr:row>10</xdr:row>
                <xdr:rowOff>95250</xdr:rowOff>
              </from>
              <to>
                <xdr:col>14088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53" r:id="rId886"/>
      </mc:Fallback>
    </mc:AlternateContent>
    <mc:AlternateContent xmlns:mc="http://schemas.openxmlformats.org/markup-compatibility/2006">
      <mc:Choice Requires="x14">
        <oleObject progId="Equation.3" shapeId="3954" r:id="rId887">
          <objectPr defaultSize="0" autoPict="0" r:id="rId7">
            <anchor moveWithCells="1" sizeWithCells="1">
              <from>
                <xdr:col>14082</xdr:col>
                <xdr:colOff>200025</xdr:colOff>
                <xdr:row>65525</xdr:row>
                <xdr:rowOff>95250</xdr:rowOff>
              </from>
              <to>
                <xdr:col>14088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54" r:id="rId887"/>
      </mc:Fallback>
    </mc:AlternateContent>
    <mc:AlternateContent xmlns:mc="http://schemas.openxmlformats.org/markup-compatibility/2006">
      <mc:Choice Requires="x14">
        <oleObject progId="Equation.3" shapeId="3955" r:id="rId888">
          <objectPr defaultSize="0" autoPict="0" r:id="rId7">
            <anchor moveWithCells="1" sizeWithCells="1">
              <from>
                <xdr:col>14082</xdr:col>
                <xdr:colOff>200025</xdr:colOff>
                <xdr:row>131061</xdr:row>
                <xdr:rowOff>95250</xdr:rowOff>
              </from>
              <to>
                <xdr:col>14088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55" r:id="rId888"/>
      </mc:Fallback>
    </mc:AlternateContent>
    <mc:AlternateContent xmlns:mc="http://schemas.openxmlformats.org/markup-compatibility/2006">
      <mc:Choice Requires="x14">
        <oleObject progId="Equation.3" shapeId="3956" r:id="rId889">
          <objectPr defaultSize="0" autoPict="0" r:id="rId7">
            <anchor moveWithCells="1" sizeWithCells="1">
              <from>
                <xdr:col>14082</xdr:col>
                <xdr:colOff>200025</xdr:colOff>
                <xdr:row>196597</xdr:row>
                <xdr:rowOff>95250</xdr:rowOff>
              </from>
              <to>
                <xdr:col>14088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56" r:id="rId889"/>
      </mc:Fallback>
    </mc:AlternateContent>
    <mc:AlternateContent xmlns:mc="http://schemas.openxmlformats.org/markup-compatibility/2006">
      <mc:Choice Requires="x14">
        <oleObject progId="Equation.3" shapeId="3957" r:id="rId890">
          <objectPr defaultSize="0" autoPict="0" r:id="rId7">
            <anchor moveWithCells="1" sizeWithCells="1">
              <from>
                <xdr:col>14082</xdr:col>
                <xdr:colOff>200025</xdr:colOff>
                <xdr:row>262133</xdr:row>
                <xdr:rowOff>95250</xdr:rowOff>
              </from>
              <to>
                <xdr:col>14088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57" r:id="rId890"/>
      </mc:Fallback>
    </mc:AlternateContent>
    <mc:AlternateContent xmlns:mc="http://schemas.openxmlformats.org/markup-compatibility/2006">
      <mc:Choice Requires="x14">
        <oleObject progId="Equation.3" shapeId="3958" r:id="rId891">
          <objectPr defaultSize="0" autoPict="0" r:id="rId7">
            <anchor moveWithCells="1" sizeWithCells="1">
              <from>
                <xdr:col>14082</xdr:col>
                <xdr:colOff>200025</xdr:colOff>
                <xdr:row>327669</xdr:row>
                <xdr:rowOff>95250</xdr:rowOff>
              </from>
              <to>
                <xdr:col>14088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58" r:id="rId891"/>
      </mc:Fallback>
    </mc:AlternateContent>
    <mc:AlternateContent xmlns:mc="http://schemas.openxmlformats.org/markup-compatibility/2006">
      <mc:Choice Requires="x14">
        <oleObject progId="Equation.3" shapeId="3959" r:id="rId892">
          <objectPr defaultSize="0" autoPict="0" r:id="rId7">
            <anchor moveWithCells="1" sizeWithCells="1">
              <from>
                <xdr:col>14082</xdr:col>
                <xdr:colOff>200025</xdr:colOff>
                <xdr:row>393205</xdr:row>
                <xdr:rowOff>95250</xdr:rowOff>
              </from>
              <to>
                <xdr:col>14088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59" r:id="rId892"/>
      </mc:Fallback>
    </mc:AlternateContent>
    <mc:AlternateContent xmlns:mc="http://schemas.openxmlformats.org/markup-compatibility/2006">
      <mc:Choice Requires="x14">
        <oleObject progId="Equation.3" shapeId="3960" r:id="rId893">
          <objectPr defaultSize="0" autoPict="0" r:id="rId7">
            <anchor moveWithCells="1" sizeWithCells="1">
              <from>
                <xdr:col>14082</xdr:col>
                <xdr:colOff>200025</xdr:colOff>
                <xdr:row>458741</xdr:row>
                <xdr:rowOff>95250</xdr:rowOff>
              </from>
              <to>
                <xdr:col>14088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60" r:id="rId893"/>
      </mc:Fallback>
    </mc:AlternateContent>
    <mc:AlternateContent xmlns:mc="http://schemas.openxmlformats.org/markup-compatibility/2006">
      <mc:Choice Requires="x14">
        <oleObject progId="Equation.3" shapeId="3961" r:id="rId894">
          <objectPr defaultSize="0" autoPict="0" r:id="rId7">
            <anchor moveWithCells="1" sizeWithCells="1">
              <from>
                <xdr:col>14082</xdr:col>
                <xdr:colOff>200025</xdr:colOff>
                <xdr:row>524277</xdr:row>
                <xdr:rowOff>95250</xdr:rowOff>
              </from>
              <to>
                <xdr:col>14088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61" r:id="rId894"/>
      </mc:Fallback>
    </mc:AlternateContent>
    <mc:AlternateContent xmlns:mc="http://schemas.openxmlformats.org/markup-compatibility/2006">
      <mc:Choice Requires="x14">
        <oleObject progId="Equation.3" shapeId="3962" r:id="rId895">
          <objectPr defaultSize="0" autoPict="0" r:id="rId7">
            <anchor moveWithCells="1" sizeWithCells="1">
              <from>
                <xdr:col>14082</xdr:col>
                <xdr:colOff>200025</xdr:colOff>
                <xdr:row>589813</xdr:row>
                <xdr:rowOff>95250</xdr:rowOff>
              </from>
              <to>
                <xdr:col>14088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62" r:id="rId895"/>
      </mc:Fallback>
    </mc:AlternateContent>
    <mc:AlternateContent xmlns:mc="http://schemas.openxmlformats.org/markup-compatibility/2006">
      <mc:Choice Requires="x14">
        <oleObject progId="Equation.3" shapeId="3963" r:id="rId896">
          <objectPr defaultSize="0" autoPict="0" r:id="rId7">
            <anchor moveWithCells="1" sizeWithCells="1">
              <from>
                <xdr:col>14082</xdr:col>
                <xdr:colOff>200025</xdr:colOff>
                <xdr:row>655349</xdr:row>
                <xdr:rowOff>95250</xdr:rowOff>
              </from>
              <to>
                <xdr:col>14088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63" r:id="rId896"/>
      </mc:Fallback>
    </mc:AlternateContent>
    <mc:AlternateContent xmlns:mc="http://schemas.openxmlformats.org/markup-compatibility/2006">
      <mc:Choice Requires="x14">
        <oleObject progId="Equation.3" shapeId="3964" r:id="rId897">
          <objectPr defaultSize="0" autoPict="0" r:id="rId7">
            <anchor moveWithCells="1" sizeWithCells="1">
              <from>
                <xdr:col>14082</xdr:col>
                <xdr:colOff>200025</xdr:colOff>
                <xdr:row>720885</xdr:row>
                <xdr:rowOff>95250</xdr:rowOff>
              </from>
              <to>
                <xdr:col>14088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64" r:id="rId897"/>
      </mc:Fallback>
    </mc:AlternateContent>
    <mc:AlternateContent xmlns:mc="http://schemas.openxmlformats.org/markup-compatibility/2006">
      <mc:Choice Requires="x14">
        <oleObject progId="Equation.3" shapeId="3965" r:id="rId898">
          <objectPr defaultSize="0" autoPict="0" r:id="rId7">
            <anchor moveWithCells="1" sizeWithCells="1">
              <from>
                <xdr:col>14082</xdr:col>
                <xdr:colOff>200025</xdr:colOff>
                <xdr:row>786421</xdr:row>
                <xdr:rowOff>95250</xdr:rowOff>
              </from>
              <to>
                <xdr:col>14088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65" r:id="rId898"/>
      </mc:Fallback>
    </mc:AlternateContent>
    <mc:AlternateContent xmlns:mc="http://schemas.openxmlformats.org/markup-compatibility/2006">
      <mc:Choice Requires="x14">
        <oleObject progId="Equation.3" shapeId="3966" r:id="rId899">
          <objectPr defaultSize="0" autoPict="0" r:id="rId7">
            <anchor moveWithCells="1" sizeWithCells="1">
              <from>
                <xdr:col>14082</xdr:col>
                <xdr:colOff>200025</xdr:colOff>
                <xdr:row>851957</xdr:row>
                <xdr:rowOff>95250</xdr:rowOff>
              </from>
              <to>
                <xdr:col>14088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66" r:id="rId899"/>
      </mc:Fallback>
    </mc:AlternateContent>
    <mc:AlternateContent xmlns:mc="http://schemas.openxmlformats.org/markup-compatibility/2006">
      <mc:Choice Requires="x14">
        <oleObject progId="Equation.3" shapeId="3967" r:id="rId900">
          <objectPr defaultSize="0" autoPict="0" r:id="rId7">
            <anchor moveWithCells="1" sizeWithCells="1">
              <from>
                <xdr:col>14082</xdr:col>
                <xdr:colOff>200025</xdr:colOff>
                <xdr:row>917493</xdr:row>
                <xdr:rowOff>95250</xdr:rowOff>
              </from>
              <to>
                <xdr:col>14088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67" r:id="rId900"/>
      </mc:Fallback>
    </mc:AlternateContent>
    <mc:AlternateContent xmlns:mc="http://schemas.openxmlformats.org/markup-compatibility/2006">
      <mc:Choice Requires="x14">
        <oleObject progId="Equation.3" shapeId="3968" r:id="rId901">
          <objectPr defaultSize="0" autoPict="0" r:id="rId7">
            <anchor moveWithCells="1" sizeWithCells="1">
              <from>
                <xdr:col>14082</xdr:col>
                <xdr:colOff>200025</xdr:colOff>
                <xdr:row>983029</xdr:row>
                <xdr:rowOff>95250</xdr:rowOff>
              </from>
              <to>
                <xdr:col>14088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68" r:id="rId901"/>
      </mc:Fallback>
    </mc:AlternateContent>
    <mc:AlternateContent xmlns:mc="http://schemas.openxmlformats.org/markup-compatibility/2006">
      <mc:Choice Requires="x14">
        <oleObject progId="Equation.3" shapeId="3969" r:id="rId902">
          <objectPr defaultSize="0" autoPict="0" r:id="rId7">
            <anchor moveWithCells="1" sizeWithCells="1">
              <from>
                <xdr:col>14338</xdr:col>
                <xdr:colOff>200025</xdr:colOff>
                <xdr:row>10</xdr:row>
                <xdr:rowOff>95250</xdr:rowOff>
              </from>
              <to>
                <xdr:col>14344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69" r:id="rId902"/>
      </mc:Fallback>
    </mc:AlternateContent>
    <mc:AlternateContent xmlns:mc="http://schemas.openxmlformats.org/markup-compatibility/2006">
      <mc:Choice Requires="x14">
        <oleObject progId="Equation.3" shapeId="3970" r:id="rId903">
          <objectPr defaultSize="0" autoPict="0" r:id="rId7">
            <anchor moveWithCells="1" sizeWithCells="1">
              <from>
                <xdr:col>14338</xdr:col>
                <xdr:colOff>200025</xdr:colOff>
                <xdr:row>65525</xdr:row>
                <xdr:rowOff>95250</xdr:rowOff>
              </from>
              <to>
                <xdr:col>14344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70" r:id="rId903"/>
      </mc:Fallback>
    </mc:AlternateContent>
    <mc:AlternateContent xmlns:mc="http://schemas.openxmlformats.org/markup-compatibility/2006">
      <mc:Choice Requires="x14">
        <oleObject progId="Equation.3" shapeId="3971" r:id="rId904">
          <objectPr defaultSize="0" autoPict="0" r:id="rId7">
            <anchor moveWithCells="1" sizeWithCells="1">
              <from>
                <xdr:col>14338</xdr:col>
                <xdr:colOff>200025</xdr:colOff>
                <xdr:row>131061</xdr:row>
                <xdr:rowOff>95250</xdr:rowOff>
              </from>
              <to>
                <xdr:col>14344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71" r:id="rId904"/>
      </mc:Fallback>
    </mc:AlternateContent>
    <mc:AlternateContent xmlns:mc="http://schemas.openxmlformats.org/markup-compatibility/2006">
      <mc:Choice Requires="x14">
        <oleObject progId="Equation.3" shapeId="3972" r:id="rId905">
          <objectPr defaultSize="0" autoPict="0" r:id="rId7">
            <anchor moveWithCells="1" sizeWithCells="1">
              <from>
                <xdr:col>14338</xdr:col>
                <xdr:colOff>200025</xdr:colOff>
                <xdr:row>196597</xdr:row>
                <xdr:rowOff>95250</xdr:rowOff>
              </from>
              <to>
                <xdr:col>14344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72" r:id="rId905"/>
      </mc:Fallback>
    </mc:AlternateContent>
    <mc:AlternateContent xmlns:mc="http://schemas.openxmlformats.org/markup-compatibility/2006">
      <mc:Choice Requires="x14">
        <oleObject progId="Equation.3" shapeId="3973" r:id="rId906">
          <objectPr defaultSize="0" autoPict="0" r:id="rId7">
            <anchor moveWithCells="1" sizeWithCells="1">
              <from>
                <xdr:col>14338</xdr:col>
                <xdr:colOff>200025</xdr:colOff>
                <xdr:row>262133</xdr:row>
                <xdr:rowOff>95250</xdr:rowOff>
              </from>
              <to>
                <xdr:col>14344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73" r:id="rId906"/>
      </mc:Fallback>
    </mc:AlternateContent>
    <mc:AlternateContent xmlns:mc="http://schemas.openxmlformats.org/markup-compatibility/2006">
      <mc:Choice Requires="x14">
        <oleObject progId="Equation.3" shapeId="3974" r:id="rId907">
          <objectPr defaultSize="0" autoPict="0" r:id="rId7">
            <anchor moveWithCells="1" sizeWithCells="1">
              <from>
                <xdr:col>14338</xdr:col>
                <xdr:colOff>200025</xdr:colOff>
                <xdr:row>327669</xdr:row>
                <xdr:rowOff>95250</xdr:rowOff>
              </from>
              <to>
                <xdr:col>14344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74" r:id="rId907"/>
      </mc:Fallback>
    </mc:AlternateContent>
    <mc:AlternateContent xmlns:mc="http://schemas.openxmlformats.org/markup-compatibility/2006">
      <mc:Choice Requires="x14">
        <oleObject progId="Equation.3" shapeId="3975" r:id="rId908">
          <objectPr defaultSize="0" autoPict="0" r:id="rId7">
            <anchor moveWithCells="1" sizeWithCells="1">
              <from>
                <xdr:col>14338</xdr:col>
                <xdr:colOff>200025</xdr:colOff>
                <xdr:row>393205</xdr:row>
                <xdr:rowOff>95250</xdr:rowOff>
              </from>
              <to>
                <xdr:col>14344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75" r:id="rId908"/>
      </mc:Fallback>
    </mc:AlternateContent>
    <mc:AlternateContent xmlns:mc="http://schemas.openxmlformats.org/markup-compatibility/2006">
      <mc:Choice Requires="x14">
        <oleObject progId="Equation.3" shapeId="3976" r:id="rId909">
          <objectPr defaultSize="0" autoPict="0" r:id="rId7">
            <anchor moveWithCells="1" sizeWithCells="1">
              <from>
                <xdr:col>14338</xdr:col>
                <xdr:colOff>200025</xdr:colOff>
                <xdr:row>458741</xdr:row>
                <xdr:rowOff>95250</xdr:rowOff>
              </from>
              <to>
                <xdr:col>14344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76" r:id="rId909"/>
      </mc:Fallback>
    </mc:AlternateContent>
    <mc:AlternateContent xmlns:mc="http://schemas.openxmlformats.org/markup-compatibility/2006">
      <mc:Choice Requires="x14">
        <oleObject progId="Equation.3" shapeId="3977" r:id="rId910">
          <objectPr defaultSize="0" autoPict="0" r:id="rId7">
            <anchor moveWithCells="1" sizeWithCells="1">
              <from>
                <xdr:col>14338</xdr:col>
                <xdr:colOff>200025</xdr:colOff>
                <xdr:row>524277</xdr:row>
                <xdr:rowOff>95250</xdr:rowOff>
              </from>
              <to>
                <xdr:col>14344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77" r:id="rId910"/>
      </mc:Fallback>
    </mc:AlternateContent>
    <mc:AlternateContent xmlns:mc="http://schemas.openxmlformats.org/markup-compatibility/2006">
      <mc:Choice Requires="x14">
        <oleObject progId="Equation.3" shapeId="3978" r:id="rId911">
          <objectPr defaultSize="0" autoPict="0" r:id="rId7">
            <anchor moveWithCells="1" sizeWithCells="1">
              <from>
                <xdr:col>14338</xdr:col>
                <xdr:colOff>200025</xdr:colOff>
                <xdr:row>589813</xdr:row>
                <xdr:rowOff>95250</xdr:rowOff>
              </from>
              <to>
                <xdr:col>14344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78" r:id="rId911"/>
      </mc:Fallback>
    </mc:AlternateContent>
    <mc:AlternateContent xmlns:mc="http://schemas.openxmlformats.org/markup-compatibility/2006">
      <mc:Choice Requires="x14">
        <oleObject progId="Equation.3" shapeId="3979" r:id="rId912">
          <objectPr defaultSize="0" autoPict="0" r:id="rId7">
            <anchor moveWithCells="1" sizeWithCells="1">
              <from>
                <xdr:col>14338</xdr:col>
                <xdr:colOff>200025</xdr:colOff>
                <xdr:row>655349</xdr:row>
                <xdr:rowOff>95250</xdr:rowOff>
              </from>
              <to>
                <xdr:col>14344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79" r:id="rId912"/>
      </mc:Fallback>
    </mc:AlternateContent>
    <mc:AlternateContent xmlns:mc="http://schemas.openxmlformats.org/markup-compatibility/2006">
      <mc:Choice Requires="x14">
        <oleObject progId="Equation.3" shapeId="3980" r:id="rId913">
          <objectPr defaultSize="0" autoPict="0" r:id="rId7">
            <anchor moveWithCells="1" sizeWithCells="1">
              <from>
                <xdr:col>14338</xdr:col>
                <xdr:colOff>200025</xdr:colOff>
                <xdr:row>720885</xdr:row>
                <xdr:rowOff>95250</xdr:rowOff>
              </from>
              <to>
                <xdr:col>14344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80" r:id="rId913"/>
      </mc:Fallback>
    </mc:AlternateContent>
    <mc:AlternateContent xmlns:mc="http://schemas.openxmlformats.org/markup-compatibility/2006">
      <mc:Choice Requires="x14">
        <oleObject progId="Equation.3" shapeId="3981" r:id="rId914">
          <objectPr defaultSize="0" autoPict="0" r:id="rId7">
            <anchor moveWithCells="1" sizeWithCells="1">
              <from>
                <xdr:col>14338</xdr:col>
                <xdr:colOff>200025</xdr:colOff>
                <xdr:row>786421</xdr:row>
                <xdr:rowOff>95250</xdr:rowOff>
              </from>
              <to>
                <xdr:col>14344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81" r:id="rId914"/>
      </mc:Fallback>
    </mc:AlternateContent>
    <mc:AlternateContent xmlns:mc="http://schemas.openxmlformats.org/markup-compatibility/2006">
      <mc:Choice Requires="x14">
        <oleObject progId="Equation.3" shapeId="3982" r:id="rId915">
          <objectPr defaultSize="0" autoPict="0" r:id="rId7">
            <anchor moveWithCells="1" sizeWithCells="1">
              <from>
                <xdr:col>14338</xdr:col>
                <xdr:colOff>200025</xdr:colOff>
                <xdr:row>851957</xdr:row>
                <xdr:rowOff>95250</xdr:rowOff>
              </from>
              <to>
                <xdr:col>14344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82" r:id="rId915"/>
      </mc:Fallback>
    </mc:AlternateContent>
    <mc:AlternateContent xmlns:mc="http://schemas.openxmlformats.org/markup-compatibility/2006">
      <mc:Choice Requires="x14">
        <oleObject progId="Equation.3" shapeId="3983" r:id="rId916">
          <objectPr defaultSize="0" autoPict="0" r:id="rId7">
            <anchor moveWithCells="1" sizeWithCells="1">
              <from>
                <xdr:col>14338</xdr:col>
                <xdr:colOff>200025</xdr:colOff>
                <xdr:row>917493</xdr:row>
                <xdr:rowOff>95250</xdr:rowOff>
              </from>
              <to>
                <xdr:col>14344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83" r:id="rId916"/>
      </mc:Fallback>
    </mc:AlternateContent>
    <mc:AlternateContent xmlns:mc="http://schemas.openxmlformats.org/markup-compatibility/2006">
      <mc:Choice Requires="x14">
        <oleObject progId="Equation.3" shapeId="3984" r:id="rId917">
          <objectPr defaultSize="0" autoPict="0" r:id="rId7">
            <anchor moveWithCells="1" sizeWithCells="1">
              <from>
                <xdr:col>14338</xdr:col>
                <xdr:colOff>200025</xdr:colOff>
                <xdr:row>983029</xdr:row>
                <xdr:rowOff>95250</xdr:rowOff>
              </from>
              <to>
                <xdr:col>14344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84" r:id="rId917"/>
      </mc:Fallback>
    </mc:AlternateContent>
    <mc:AlternateContent xmlns:mc="http://schemas.openxmlformats.org/markup-compatibility/2006">
      <mc:Choice Requires="x14">
        <oleObject progId="Equation.3" shapeId="3985" r:id="rId918">
          <objectPr defaultSize="0" autoPict="0" r:id="rId7">
            <anchor moveWithCells="1" sizeWithCells="1">
              <from>
                <xdr:col>14594</xdr:col>
                <xdr:colOff>200025</xdr:colOff>
                <xdr:row>10</xdr:row>
                <xdr:rowOff>95250</xdr:rowOff>
              </from>
              <to>
                <xdr:col>14600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85" r:id="rId918"/>
      </mc:Fallback>
    </mc:AlternateContent>
    <mc:AlternateContent xmlns:mc="http://schemas.openxmlformats.org/markup-compatibility/2006">
      <mc:Choice Requires="x14">
        <oleObject progId="Equation.3" shapeId="3986" r:id="rId919">
          <objectPr defaultSize="0" autoPict="0" r:id="rId7">
            <anchor moveWithCells="1" sizeWithCells="1">
              <from>
                <xdr:col>14594</xdr:col>
                <xdr:colOff>200025</xdr:colOff>
                <xdr:row>65525</xdr:row>
                <xdr:rowOff>95250</xdr:rowOff>
              </from>
              <to>
                <xdr:col>14600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86" r:id="rId919"/>
      </mc:Fallback>
    </mc:AlternateContent>
    <mc:AlternateContent xmlns:mc="http://schemas.openxmlformats.org/markup-compatibility/2006">
      <mc:Choice Requires="x14">
        <oleObject progId="Equation.3" shapeId="3987" r:id="rId920">
          <objectPr defaultSize="0" autoPict="0" r:id="rId7">
            <anchor moveWithCells="1" sizeWithCells="1">
              <from>
                <xdr:col>14594</xdr:col>
                <xdr:colOff>200025</xdr:colOff>
                <xdr:row>131061</xdr:row>
                <xdr:rowOff>95250</xdr:rowOff>
              </from>
              <to>
                <xdr:col>14600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87" r:id="rId920"/>
      </mc:Fallback>
    </mc:AlternateContent>
    <mc:AlternateContent xmlns:mc="http://schemas.openxmlformats.org/markup-compatibility/2006">
      <mc:Choice Requires="x14">
        <oleObject progId="Equation.3" shapeId="3988" r:id="rId921">
          <objectPr defaultSize="0" autoPict="0" r:id="rId7">
            <anchor moveWithCells="1" sizeWithCells="1">
              <from>
                <xdr:col>14594</xdr:col>
                <xdr:colOff>200025</xdr:colOff>
                <xdr:row>196597</xdr:row>
                <xdr:rowOff>95250</xdr:rowOff>
              </from>
              <to>
                <xdr:col>14600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88" r:id="rId921"/>
      </mc:Fallback>
    </mc:AlternateContent>
    <mc:AlternateContent xmlns:mc="http://schemas.openxmlformats.org/markup-compatibility/2006">
      <mc:Choice Requires="x14">
        <oleObject progId="Equation.3" shapeId="3989" r:id="rId922">
          <objectPr defaultSize="0" autoPict="0" r:id="rId7">
            <anchor moveWithCells="1" sizeWithCells="1">
              <from>
                <xdr:col>14594</xdr:col>
                <xdr:colOff>200025</xdr:colOff>
                <xdr:row>262133</xdr:row>
                <xdr:rowOff>95250</xdr:rowOff>
              </from>
              <to>
                <xdr:col>14600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89" r:id="rId922"/>
      </mc:Fallback>
    </mc:AlternateContent>
    <mc:AlternateContent xmlns:mc="http://schemas.openxmlformats.org/markup-compatibility/2006">
      <mc:Choice Requires="x14">
        <oleObject progId="Equation.3" shapeId="3990" r:id="rId923">
          <objectPr defaultSize="0" autoPict="0" r:id="rId7">
            <anchor moveWithCells="1" sizeWithCells="1">
              <from>
                <xdr:col>14594</xdr:col>
                <xdr:colOff>200025</xdr:colOff>
                <xdr:row>327669</xdr:row>
                <xdr:rowOff>95250</xdr:rowOff>
              </from>
              <to>
                <xdr:col>14600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90" r:id="rId923"/>
      </mc:Fallback>
    </mc:AlternateContent>
    <mc:AlternateContent xmlns:mc="http://schemas.openxmlformats.org/markup-compatibility/2006">
      <mc:Choice Requires="x14">
        <oleObject progId="Equation.3" shapeId="3991" r:id="rId924">
          <objectPr defaultSize="0" autoPict="0" r:id="rId7">
            <anchor moveWithCells="1" sizeWithCells="1">
              <from>
                <xdr:col>14594</xdr:col>
                <xdr:colOff>200025</xdr:colOff>
                <xdr:row>393205</xdr:row>
                <xdr:rowOff>95250</xdr:rowOff>
              </from>
              <to>
                <xdr:col>14600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91" r:id="rId924"/>
      </mc:Fallback>
    </mc:AlternateContent>
    <mc:AlternateContent xmlns:mc="http://schemas.openxmlformats.org/markup-compatibility/2006">
      <mc:Choice Requires="x14">
        <oleObject progId="Equation.3" shapeId="3992" r:id="rId925">
          <objectPr defaultSize="0" autoPict="0" r:id="rId7">
            <anchor moveWithCells="1" sizeWithCells="1">
              <from>
                <xdr:col>14594</xdr:col>
                <xdr:colOff>200025</xdr:colOff>
                <xdr:row>458741</xdr:row>
                <xdr:rowOff>95250</xdr:rowOff>
              </from>
              <to>
                <xdr:col>14600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92" r:id="rId925"/>
      </mc:Fallback>
    </mc:AlternateContent>
    <mc:AlternateContent xmlns:mc="http://schemas.openxmlformats.org/markup-compatibility/2006">
      <mc:Choice Requires="x14">
        <oleObject progId="Equation.3" shapeId="3993" r:id="rId926">
          <objectPr defaultSize="0" autoPict="0" r:id="rId7">
            <anchor moveWithCells="1" sizeWithCells="1">
              <from>
                <xdr:col>14594</xdr:col>
                <xdr:colOff>200025</xdr:colOff>
                <xdr:row>524277</xdr:row>
                <xdr:rowOff>95250</xdr:rowOff>
              </from>
              <to>
                <xdr:col>14600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93" r:id="rId926"/>
      </mc:Fallback>
    </mc:AlternateContent>
    <mc:AlternateContent xmlns:mc="http://schemas.openxmlformats.org/markup-compatibility/2006">
      <mc:Choice Requires="x14">
        <oleObject progId="Equation.3" shapeId="3994" r:id="rId927">
          <objectPr defaultSize="0" autoPict="0" r:id="rId7">
            <anchor moveWithCells="1" sizeWithCells="1">
              <from>
                <xdr:col>14594</xdr:col>
                <xdr:colOff>200025</xdr:colOff>
                <xdr:row>589813</xdr:row>
                <xdr:rowOff>95250</xdr:rowOff>
              </from>
              <to>
                <xdr:col>14600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94" r:id="rId927"/>
      </mc:Fallback>
    </mc:AlternateContent>
    <mc:AlternateContent xmlns:mc="http://schemas.openxmlformats.org/markup-compatibility/2006">
      <mc:Choice Requires="x14">
        <oleObject progId="Equation.3" shapeId="3995" r:id="rId928">
          <objectPr defaultSize="0" autoPict="0" r:id="rId7">
            <anchor moveWithCells="1" sizeWithCells="1">
              <from>
                <xdr:col>14594</xdr:col>
                <xdr:colOff>200025</xdr:colOff>
                <xdr:row>655349</xdr:row>
                <xdr:rowOff>95250</xdr:rowOff>
              </from>
              <to>
                <xdr:col>14600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95" r:id="rId928"/>
      </mc:Fallback>
    </mc:AlternateContent>
    <mc:AlternateContent xmlns:mc="http://schemas.openxmlformats.org/markup-compatibility/2006">
      <mc:Choice Requires="x14">
        <oleObject progId="Equation.3" shapeId="3996" r:id="rId929">
          <objectPr defaultSize="0" autoPict="0" r:id="rId7">
            <anchor moveWithCells="1" sizeWithCells="1">
              <from>
                <xdr:col>14594</xdr:col>
                <xdr:colOff>200025</xdr:colOff>
                <xdr:row>720885</xdr:row>
                <xdr:rowOff>95250</xdr:rowOff>
              </from>
              <to>
                <xdr:col>14600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96" r:id="rId929"/>
      </mc:Fallback>
    </mc:AlternateContent>
    <mc:AlternateContent xmlns:mc="http://schemas.openxmlformats.org/markup-compatibility/2006">
      <mc:Choice Requires="x14">
        <oleObject progId="Equation.3" shapeId="3997" r:id="rId930">
          <objectPr defaultSize="0" autoPict="0" r:id="rId7">
            <anchor moveWithCells="1" sizeWithCells="1">
              <from>
                <xdr:col>14594</xdr:col>
                <xdr:colOff>200025</xdr:colOff>
                <xdr:row>786421</xdr:row>
                <xdr:rowOff>95250</xdr:rowOff>
              </from>
              <to>
                <xdr:col>14600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97" r:id="rId930"/>
      </mc:Fallback>
    </mc:AlternateContent>
    <mc:AlternateContent xmlns:mc="http://schemas.openxmlformats.org/markup-compatibility/2006">
      <mc:Choice Requires="x14">
        <oleObject progId="Equation.3" shapeId="3998" r:id="rId931">
          <objectPr defaultSize="0" autoPict="0" r:id="rId7">
            <anchor moveWithCells="1" sizeWithCells="1">
              <from>
                <xdr:col>14594</xdr:col>
                <xdr:colOff>200025</xdr:colOff>
                <xdr:row>851957</xdr:row>
                <xdr:rowOff>95250</xdr:rowOff>
              </from>
              <to>
                <xdr:col>14600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98" r:id="rId931"/>
      </mc:Fallback>
    </mc:AlternateContent>
    <mc:AlternateContent xmlns:mc="http://schemas.openxmlformats.org/markup-compatibility/2006">
      <mc:Choice Requires="x14">
        <oleObject progId="Equation.3" shapeId="3999" r:id="rId932">
          <objectPr defaultSize="0" autoPict="0" r:id="rId7">
            <anchor moveWithCells="1" sizeWithCells="1">
              <from>
                <xdr:col>14594</xdr:col>
                <xdr:colOff>200025</xdr:colOff>
                <xdr:row>917493</xdr:row>
                <xdr:rowOff>95250</xdr:rowOff>
              </from>
              <to>
                <xdr:col>14600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99" r:id="rId932"/>
      </mc:Fallback>
    </mc:AlternateContent>
    <mc:AlternateContent xmlns:mc="http://schemas.openxmlformats.org/markup-compatibility/2006">
      <mc:Choice Requires="x14">
        <oleObject progId="Equation.3" shapeId="4000" r:id="rId933">
          <objectPr defaultSize="0" autoPict="0" r:id="rId7">
            <anchor moveWithCells="1" sizeWithCells="1">
              <from>
                <xdr:col>14594</xdr:col>
                <xdr:colOff>200025</xdr:colOff>
                <xdr:row>983029</xdr:row>
                <xdr:rowOff>95250</xdr:rowOff>
              </from>
              <to>
                <xdr:col>14600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00" r:id="rId933"/>
      </mc:Fallback>
    </mc:AlternateContent>
    <mc:AlternateContent xmlns:mc="http://schemas.openxmlformats.org/markup-compatibility/2006">
      <mc:Choice Requires="x14">
        <oleObject progId="Equation.3" shapeId="4001" r:id="rId934">
          <objectPr defaultSize="0" autoPict="0" r:id="rId7">
            <anchor moveWithCells="1" sizeWithCells="1">
              <from>
                <xdr:col>14850</xdr:col>
                <xdr:colOff>200025</xdr:colOff>
                <xdr:row>10</xdr:row>
                <xdr:rowOff>95250</xdr:rowOff>
              </from>
              <to>
                <xdr:col>14856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01" r:id="rId934"/>
      </mc:Fallback>
    </mc:AlternateContent>
    <mc:AlternateContent xmlns:mc="http://schemas.openxmlformats.org/markup-compatibility/2006">
      <mc:Choice Requires="x14">
        <oleObject progId="Equation.3" shapeId="4002" r:id="rId935">
          <objectPr defaultSize="0" autoPict="0" r:id="rId7">
            <anchor moveWithCells="1" sizeWithCells="1">
              <from>
                <xdr:col>14850</xdr:col>
                <xdr:colOff>200025</xdr:colOff>
                <xdr:row>65525</xdr:row>
                <xdr:rowOff>95250</xdr:rowOff>
              </from>
              <to>
                <xdr:col>14856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02" r:id="rId935"/>
      </mc:Fallback>
    </mc:AlternateContent>
    <mc:AlternateContent xmlns:mc="http://schemas.openxmlformats.org/markup-compatibility/2006">
      <mc:Choice Requires="x14">
        <oleObject progId="Equation.3" shapeId="4003" r:id="rId936">
          <objectPr defaultSize="0" autoPict="0" r:id="rId7">
            <anchor moveWithCells="1" sizeWithCells="1">
              <from>
                <xdr:col>14850</xdr:col>
                <xdr:colOff>200025</xdr:colOff>
                <xdr:row>131061</xdr:row>
                <xdr:rowOff>95250</xdr:rowOff>
              </from>
              <to>
                <xdr:col>14856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03" r:id="rId936"/>
      </mc:Fallback>
    </mc:AlternateContent>
    <mc:AlternateContent xmlns:mc="http://schemas.openxmlformats.org/markup-compatibility/2006">
      <mc:Choice Requires="x14">
        <oleObject progId="Equation.3" shapeId="4004" r:id="rId937">
          <objectPr defaultSize="0" autoPict="0" r:id="rId7">
            <anchor moveWithCells="1" sizeWithCells="1">
              <from>
                <xdr:col>14850</xdr:col>
                <xdr:colOff>200025</xdr:colOff>
                <xdr:row>196597</xdr:row>
                <xdr:rowOff>95250</xdr:rowOff>
              </from>
              <to>
                <xdr:col>14856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04" r:id="rId937"/>
      </mc:Fallback>
    </mc:AlternateContent>
    <mc:AlternateContent xmlns:mc="http://schemas.openxmlformats.org/markup-compatibility/2006">
      <mc:Choice Requires="x14">
        <oleObject progId="Equation.3" shapeId="4005" r:id="rId938">
          <objectPr defaultSize="0" autoPict="0" r:id="rId7">
            <anchor moveWithCells="1" sizeWithCells="1">
              <from>
                <xdr:col>14850</xdr:col>
                <xdr:colOff>200025</xdr:colOff>
                <xdr:row>262133</xdr:row>
                <xdr:rowOff>95250</xdr:rowOff>
              </from>
              <to>
                <xdr:col>14856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05" r:id="rId938"/>
      </mc:Fallback>
    </mc:AlternateContent>
    <mc:AlternateContent xmlns:mc="http://schemas.openxmlformats.org/markup-compatibility/2006">
      <mc:Choice Requires="x14">
        <oleObject progId="Equation.3" shapeId="4006" r:id="rId939">
          <objectPr defaultSize="0" autoPict="0" r:id="rId7">
            <anchor moveWithCells="1" sizeWithCells="1">
              <from>
                <xdr:col>14850</xdr:col>
                <xdr:colOff>200025</xdr:colOff>
                <xdr:row>327669</xdr:row>
                <xdr:rowOff>95250</xdr:rowOff>
              </from>
              <to>
                <xdr:col>14856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06" r:id="rId939"/>
      </mc:Fallback>
    </mc:AlternateContent>
    <mc:AlternateContent xmlns:mc="http://schemas.openxmlformats.org/markup-compatibility/2006">
      <mc:Choice Requires="x14">
        <oleObject progId="Equation.3" shapeId="4007" r:id="rId940">
          <objectPr defaultSize="0" autoPict="0" r:id="rId7">
            <anchor moveWithCells="1" sizeWithCells="1">
              <from>
                <xdr:col>14850</xdr:col>
                <xdr:colOff>200025</xdr:colOff>
                <xdr:row>393205</xdr:row>
                <xdr:rowOff>95250</xdr:rowOff>
              </from>
              <to>
                <xdr:col>14856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07" r:id="rId940"/>
      </mc:Fallback>
    </mc:AlternateContent>
    <mc:AlternateContent xmlns:mc="http://schemas.openxmlformats.org/markup-compatibility/2006">
      <mc:Choice Requires="x14">
        <oleObject progId="Equation.3" shapeId="4008" r:id="rId941">
          <objectPr defaultSize="0" autoPict="0" r:id="rId7">
            <anchor moveWithCells="1" sizeWithCells="1">
              <from>
                <xdr:col>14850</xdr:col>
                <xdr:colOff>200025</xdr:colOff>
                <xdr:row>458741</xdr:row>
                <xdr:rowOff>95250</xdr:rowOff>
              </from>
              <to>
                <xdr:col>14856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08" r:id="rId941"/>
      </mc:Fallback>
    </mc:AlternateContent>
    <mc:AlternateContent xmlns:mc="http://schemas.openxmlformats.org/markup-compatibility/2006">
      <mc:Choice Requires="x14">
        <oleObject progId="Equation.3" shapeId="4009" r:id="rId942">
          <objectPr defaultSize="0" autoPict="0" r:id="rId7">
            <anchor moveWithCells="1" sizeWithCells="1">
              <from>
                <xdr:col>14850</xdr:col>
                <xdr:colOff>200025</xdr:colOff>
                <xdr:row>524277</xdr:row>
                <xdr:rowOff>95250</xdr:rowOff>
              </from>
              <to>
                <xdr:col>14856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09" r:id="rId942"/>
      </mc:Fallback>
    </mc:AlternateContent>
    <mc:AlternateContent xmlns:mc="http://schemas.openxmlformats.org/markup-compatibility/2006">
      <mc:Choice Requires="x14">
        <oleObject progId="Equation.3" shapeId="4010" r:id="rId943">
          <objectPr defaultSize="0" autoPict="0" r:id="rId7">
            <anchor moveWithCells="1" sizeWithCells="1">
              <from>
                <xdr:col>14850</xdr:col>
                <xdr:colOff>200025</xdr:colOff>
                <xdr:row>589813</xdr:row>
                <xdr:rowOff>95250</xdr:rowOff>
              </from>
              <to>
                <xdr:col>14856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10" r:id="rId943"/>
      </mc:Fallback>
    </mc:AlternateContent>
    <mc:AlternateContent xmlns:mc="http://schemas.openxmlformats.org/markup-compatibility/2006">
      <mc:Choice Requires="x14">
        <oleObject progId="Equation.3" shapeId="4011" r:id="rId944">
          <objectPr defaultSize="0" autoPict="0" r:id="rId7">
            <anchor moveWithCells="1" sizeWithCells="1">
              <from>
                <xdr:col>14850</xdr:col>
                <xdr:colOff>200025</xdr:colOff>
                <xdr:row>655349</xdr:row>
                <xdr:rowOff>95250</xdr:rowOff>
              </from>
              <to>
                <xdr:col>14856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11" r:id="rId944"/>
      </mc:Fallback>
    </mc:AlternateContent>
    <mc:AlternateContent xmlns:mc="http://schemas.openxmlformats.org/markup-compatibility/2006">
      <mc:Choice Requires="x14">
        <oleObject progId="Equation.3" shapeId="4012" r:id="rId945">
          <objectPr defaultSize="0" autoPict="0" r:id="rId7">
            <anchor moveWithCells="1" sizeWithCells="1">
              <from>
                <xdr:col>14850</xdr:col>
                <xdr:colOff>200025</xdr:colOff>
                <xdr:row>720885</xdr:row>
                <xdr:rowOff>95250</xdr:rowOff>
              </from>
              <to>
                <xdr:col>14856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12" r:id="rId945"/>
      </mc:Fallback>
    </mc:AlternateContent>
    <mc:AlternateContent xmlns:mc="http://schemas.openxmlformats.org/markup-compatibility/2006">
      <mc:Choice Requires="x14">
        <oleObject progId="Equation.3" shapeId="4013" r:id="rId946">
          <objectPr defaultSize="0" autoPict="0" r:id="rId7">
            <anchor moveWithCells="1" sizeWithCells="1">
              <from>
                <xdr:col>14850</xdr:col>
                <xdr:colOff>200025</xdr:colOff>
                <xdr:row>786421</xdr:row>
                <xdr:rowOff>95250</xdr:rowOff>
              </from>
              <to>
                <xdr:col>14856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13" r:id="rId946"/>
      </mc:Fallback>
    </mc:AlternateContent>
    <mc:AlternateContent xmlns:mc="http://schemas.openxmlformats.org/markup-compatibility/2006">
      <mc:Choice Requires="x14">
        <oleObject progId="Equation.3" shapeId="4014" r:id="rId947">
          <objectPr defaultSize="0" autoPict="0" r:id="rId7">
            <anchor moveWithCells="1" sizeWithCells="1">
              <from>
                <xdr:col>14850</xdr:col>
                <xdr:colOff>200025</xdr:colOff>
                <xdr:row>851957</xdr:row>
                <xdr:rowOff>95250</xdr:rowOff>
              </from>
              <to>
                <xdr:col>14856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14" r:id="rId947"/>
      </mc:Fallback>
    </mc:AlternateContent>
    <mc:AlternateContent xmlns:mc="http://schemas.openxmlformats.org/markup-compatibility/2006">
      <mc:Choice Requires="x14">
        <oleObject progId="Equation.3" shapeId="4015" r:id="rId948">
          <objectPr defaultSize="0" autoPict="0" r:id="rId7">
            <anchor moveWithCells="1" sizeWithCells="1">
              <from>
                <xdr:col>14850</xdr:col>
                <xdr:colOff>200025</xdr:colOff>
                <xdr:row>917493</xdr:row>
                <xdr:rowOff>95250</xdr:rowOff>
              </from>
              <to>
                <xdr:col>14856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15" r:id="rId948"/>
      </mc:Fallback>
    </mc:AlternateContent>
    <mc:AlternateContent xmlns:mc="http://schemas.openxmlformats.org/markup-compatibility/2006">
      <mc:Choice Requires="x14">
        <oleObject progId="Equation.3" shapeId="4016" r:id="rId949">
          <objectPr defaultSize="0" autoPict="0" r:id="rId7">
            <anchor moveWithCells="1" sizeWithCells="1">
              <from>
                <xdr:col>14850</xdr:col>
                <xdr:colOff>200025</xdr:colOff>
                <xdr:row>983029</xdr:row>
                <xdr:rowOff>95250</xdr:rowOff>
              </from>
              <to>
                <xdr:col>14856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16" r:id="rId949"/>
      </mc:Fallback>
    </mc:AlternateContent>
    <mc:AlternateContent xmlns:mc="http://schemas.openxmlformats.org/markup-compatibility/2006">
      <mc:Choice Requires="x14">
        <oleObject progId="Equation.3" shapeId="4017" r:id="rId950">
          <objectPr defaultSize="0" autoPict="0" r:id="rId7">
            <anchor moveWithCells="1" sizeWithCells="1">
              <from>
                <xdr:col>15106</xdr:col>
                <xdr:colOff>200025</xdr:colOff>
                <xdr:row>10</xdr:row>
                <xdr:rowOff>95250</xdr:rowOff>
              </from>
              <to>
                <xdr:col>15112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17" r:id="rId950"/>
      </mc:Fallback>
    </mc:AlternateContent>
    <mc:AlternateContent xmlns:mc="http://schemas.openxmlformats.org/markup-compatibility/2006">
      <mc:Choice Requires="x14">
        <oleObject progId="Equation.3" shapeId="4018" r:id="rId951">
          <objectPr defaultSize="0" autoPict="0" r:id="rId7">
            <anchor moveWithCells="1" sizeWithCells="1">
              <from>
                <xdr:col>15106</xdr:col>
                <xdr:colOff>200025</xdr:colOff>
                <xdr:row>65525</xdr:row>
                <xdr:rowOff>95250</xdr:rowOff>
              </from>
              <to>
                <xdr:col>15112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18" r:id="rId951"/>
      </mc:Fallback>
    </mc:AlternateContent>
    <mc:AlternateContent xmlns:mc="http://schemas.openxmlformats.org/markup-compatibility/2006">
      <mc:Choice Requires="x14">
        <oleObject progId="Equation.3" shapeId="4019" r:id="rId952">
          <objectPr defaultSize="0" autoPict="0" r:id="rId7">
            <anchor moveWithCells="1" sizeWithCells="1">
              <from>
                <xdr:col>15106</xdr:col>
                <xdr:colOff>200025</xdr:colOff>
                <xdr:row>131061</xdr:row>
                <xdr:rowOff>95250</xdr:rowOff>
              </from>
              <to>
                <xdr:col>15112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19" r:id="rId952"/>
      </mc:Fallback>
    </mc:AlternateContent>
    <mc:AlternateContent xmlns:mc="http://schemas.openxmlformats.org/markup-compatibility/2006">
      <mc:Choice Requires="x14">
        <oleObject progId="Equation.3" shapeId="4020" r:id="rId953">
          <objectPr defaultSize="0" autoPict="0" r:id="rId7">
            <anchor moveWithCells="1" sizeWithCells="1">
              <from>
                <xdr:col>15106</xdr:col>
                <xdr:colOff>200025</xdr:colOff>
                <xdr:row>196597</xdr:row>
                <xdr:rowOff>95250</xdr:rowOff>
              </from>
              <to>
                <xdr:col>15112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20" r:id="rId953"/>
      </mc:Fallback>
    </mc:AlternateContent>
    <mc:AlternateContent xmlns:mc="http://schemas.openxmlformats.org/markup-compatibility/2006">
      <mc:Choice Requires="x14">
        <oleObject progId="Equation.3" shapeId="4021" r:id="rId954">
          <objectPr defaultSize="0" autoPict="0" r:id="rId7">
            <anchor moveWithCells="1" sizeWithCells="1">
              <from>
                <xdr:col>15106</xdr:col>
                <xdr:colOff>200025</xdr:colOff>
                <xdr:row>262133</xdr:row>
                <xdr:rowOff>95250</xdr:rowOff>
              </from>
              <to>
                <xdr:col>15112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21" r:id="rId954"/>
      </mc:Fallback>
    </mc:AlternateContent>
    <mc:AlternateContent xmlns:mc="http://schemas.openxmlformats.org/markup-compatibility/2006">
      <mc:Choice Requires="x14">
        <oleObject progId="Equation.3" shapeId="4022" r:id="rId955">
          <objectPr defaultSize="0" autoPict="0" r:id="rId7">
            <anchor moveWithCells="1" sizeWithCells="1">
              <from>
                <xdr:col>15106</xdr:col>
                <xdr:colOff>200025</xdr:colOff>
                <xdr:row>327669</xdr:row>
                <xdr:rowOff>95250</xdr:rowOff>
              </from>
              <to>
                <xdr:col>15112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22" r:id="rId955"/>
      </mc:Fallback>
    </mc:AlternateContent>
    <mc:AlternateContent xmlns:mc="http://schemas.openxmlformats.org/markup-compatibility/2006">
      <mc:Choice Requires="x14">
        <oleObject progId="Equation.3" shapeId="4023" r:id="rId956">
          <objectPr defaultSize="0" autoPict="0" r:id="rId7">
            <anchor moveWithCells="1" sizeWithCells="1">
              <from>
                <xdr:col>15106</xdr:col>
                <xdr:colOff>200025</xdr:colOff>
                <xdr:row>393205</xdr:row>
                <xdr:rowOff>95250</xdr:rowOff>
              </from>
              <to>
                <xdr:col>15112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23" r:id="rId956"/>
      </mc:Fallback>
    </mc:AlternateContent>
    <mc:AlternateContent xmlns:mc="http://schemas.openxmlformats.org/markup-compatibility/2006">
      <mc:Choice Requires="x14">
        <oleObject progId="Equation.3" shapeId="4024" r:id="rId957">
          <objectPr defaultSize="0" autoPict="0" r:id="rId7">
            <anchor moveWithCells="1" sizeWithCells="1">
              <from>
                <xdr:col>15106</xdr:col>
                <xdr:colOff>200025</xdr:colOff>
                <xdr:row>458741</xdr:row>
                <xdr:rowOff>95250</xdr:rowOff>
              </from>
              <to>
                <xdr:col>15112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24" r:id="rId957"/>
      </mc:Fallback>
    </mc:AlternateContent>
    <mc:AlternateContent xmlns:mc="http://schemas.openxmlformats.org/markup-compatibility/2006">
      <mc:Choice Requires="x14">
        <oleObject progId="Equation.3" shapeId="4025" r:id="rId958">
          <objectPr defaultSize="0" autoPict="0" r:id="rId7">
            <anchor moveWithCells="1" sizeWithCells="1">
              <from>
                <xdr:col>15106</xdr:col>
                <xdr:colOff>200025</xdr:colOff>
                <xdr:row>524277</xdr:row>
                <xdr:rowOff>95250</xdr:rowOff>
              </from>
              <to>
                <xdr:col>15112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25" r:id="rId958"/>
      </mc:Fallback>
    </mc:AlternateContent>
    <mc:AlternateContent xmlns:mc="http://schemas.openxmlformats.org/markup-compatibility/2006">
      <mc:Choice Requires="x14">
        <oleObject progId="Equation.3" shapeId="4026" r:id="rId959">
          <objectPr defaultSize="0" autoPict="0" r:id="rId7">
            <anchor moveWithCells="1" sizeWithCells="1">
              <from>
                <xdr:col>15106</xdr:col>
                <xdr:colOff>200025</xdr:colOff>
                <xdr:row>589813</xdr:row>
                <xdr:rowOff>95250</xdr:rowOff>
              </from>
              <to>
                <xdr:col>15112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26" r:id="rId959"/>
      </mc:Fallback>
    </mc:AlternateContent>
    <mc:AlternateContent xmlns:mc="http://schemas.openxmlformats.org/markup-compatibility/2006">
      <mc:Choice Requires="x14">
        <oleObject progId="Equation.3" shapeId="4027" r:id="rId960">
          <objectPr defaultSize="0" autoPict="0" r:id="rId7">
            <anchor moveWithCells="1" sizeWithCells="1">
              <from>
                <xdr:col>15106</xdr:col>
                <xdr:colOff>200025</xdr:colOff>
                <xdr:row>655349</xdr:row>
                <xdr:rowOff>95250</xdr:rowOff>
              </from>
              <to>
                <xdr:col>15112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27" r:id="rId960"/>
      </mc:Fallback>
    </mc:AlternateContent>
    <mc:AlternateContent xmlns:mc="http://schemas.openxmlformats.org/markup-compatibility/2006">
      <mc:Choice Requires="x14">
        <oleObject progId="Equation.3" shapeId="4028" r:id="rId961">
          <objectPr defaultSize="0" autoPict="0" r:id="rId7">
            <anchor moveWithCells="1" sizeWithCells="1">
              <from>
                <xdr:col>15106</xdr:col>
                <xdr:colOff>200025</xdr:colOff>
                <xdr:row>720885</xdr:row>
                <xdr:rowOff>95250</xdr:rowOff>
              </from>
              <to>
                <xdr:col>15112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28" r:id="rId961"/>
      </mc:Fallback>
    </mc:AlternateContent>
    <mc:AlternateContent xmlns:mc="http://schemas.openxmlformats.org/markup-compatibility/2006">
      <mc:Choice Requires="x14">
        <oleObject progId="Equation.3" shapeId="4029" r:id="rId962">
          <objectPr defaultSize="0" autoPict="0" r:id="rId7">
            <anchor moveWithCells="1" sizeWithCells="1">
              <from>
                <xdr:col>15106</xdr:col>
                <xdr:colOff>200025</xdr:colOff>
                <xdr:row>786421</xdr:row>
                <xdr:rowOff>95250</xdr:rowOff>
              </from>
              <to>
                <xdr:col>15112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29" r:id="rId962"/>
      </mc:Fallback>
    </mc:AlternateContent>
    <mc:AlternateContent xmlns:mc="http://schemas.openxmlformats.org/markup-compatibility/2006">
      <mc:Choice Requires="x14">
        <oleObject progId="Equation.3" shapeId="4030" r:id="rId963">
          <objectPr defaultSize="0" autoPict="0" r:id="rId7">
            <anchor moveWithCells="1" sizeWithCells="1">
              <from>
                <xdr:col>15106</xdr:col>
                <xdr:colOff>200025</xdr:colOff>
                <xdr:row>851957</xdr:row>
                <xdr:rowOff>95250</xdr:rowOff>
              </from>
              <to>
                <xdr:col>15112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30" r:id="rId963"/>
      </mc:Fallback>
    </mc:AlternateContent>
    <mc:AlternateContent xmlns:mc="http://schemas.openxmlformats.org/markup-compatibility/2006">
      <mc:Choice Requires="x14">
        <oleObject progId="Equation.3" shapeId="4031" r:id="rId964">
          <objectPr defaultSize="0" autoPict="0" r:id="rId7">
            <anchor moveWithCells="1" sizeWithCells="1">
              <from>
                <xdr:col>15106</xdr:col>
                <xdr:colOff>200025</xdr:colOff>
                <xdr:row>917493</xdr:row>
                <xdr:rowOff>95250</xdr:rowOff>
              </from>
              <to>
                <xdr:col>15112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31" r:id="rId964"/>
      </mc:Fallback>
    </mc:AlternateContent>
    <mc:AlternateContent xmlns:mc="http://schemas.openxmlformats.org/markup-compatibility/2006">
      <mc:Choice Requires="x14">
        <oleObject progId="Equation.3" shapeId="4032" r:id="rId965">
          <objectPr defaultSize="0" autoPict="0" r:id="rId7">
            <anchor moveWithCells="1" sizeWithCells="1">
              <from>
                <xdr:col>15106</xdr:col>
                <xdr:colOff>200025</xdr:colOff>
                <xdr:row>983029</xdr:row>
                <xdr:rowOff>95250</xdr:rowOff>
              </from>
              <to>
                <xdr:col>15112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32" r:id="rId965"/>
      </mc:Fallback>
    </mc:AlternateContent>
    <mc:AlternateContent xmlns:mc="http://schemas.openxmlformats.org/markup-compatibility/2006">
      <mc:Choice Requires="x14">
        <oleObject progId="Equation.3" shapeId="4033" r:id="rId966">
          <objectPr defaultSize="0" autoPict="0" r:id="rId7">
            <anchor moveWithCells="1" sizeWithCells="1">
              <from>
                <xdr:col>15362</xdr:col>
                <xdr:colOff>200025</xdr:colOff>
                <xdr:row>10</xdr:row>
                <xdr:rowOff>95250</xdr:rowOff>
              </from>
              <to>
                <xdr:col>15368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33" r:id="rId966"/>
      </mc:Fallback>
    </mc:AlternateContent>
    <mc:AlternateContent xmlns:mc="http://schemas.openxmlformats.org/markup-compatibility/2006">
      <mc:Choice Requires="x14">
        <oleObject progId="Equation.3" shapeId="4034" r:id="rId967">
          <objectPr defaultSize="0" autoPict="0" r:id="rId7">
            <anchor moveWithCells="1" sizeWithCells="1">
              <from>
                <xdr:col>15362</xdr:col>
                <xdr:colOff>200025</xdr:colOff>
                <xdr:row>65525</xdr:row>
                <xdr:rowOff>95250</xdr:rowOff>
              </from>
              <to>
                <xdr:col>15368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34" r:id="rId967"/>
      </mc:Fallback>
    </mc:AlternateContent>
    <mc:AlternateContent xmlns:mc="http://schemas.openxmlformats.org/markup-compatibility/2006">
      <mc:Choice Requires="x14">
        <oleObject progId="Equation.3" shapeId="4035" r:id="rId968">
          <objectPr defaultSize="0" autoPict="0" r:id="rId7">
            <anchor moveWithCells="1" sizeWithCells="1">
              <from>
                <xdr:col>15362</xdr:col>
                <xdr:colOff>200025</xdr:colOff>
                <xdr:row>131061</xdr:row>
                <xdr:rowOff>95250</xdr:rowOff>
              </from>
              <to>
                <xdr:col>15368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35" r:id="rId968"/>
      </mc:Fallback>
    </mc:AlternateContent>
    <mc:AlternateContent xmlns:mc="http://schemas.openxmlformats.org/markup-compatibility/2006">
      <mc:Choice Requires="x14">
        <oleObject progId="Equation.3" shapeId="4036" r:id="rId969">
          <objectPr defaultSize="0" autoPict="0" r:id="rId7">
            <anchor moveWithCells="1" sizeWithCells="1">
              <from>
                <xdr:col>15362</xdr:col>
                <xdr:colOff>200025</xdr:colOff>
                <xdr:row>196597</xdr:row>
                <xdr:rowOff>95250</xdr:rowOff>
              </from>
              <to>
                <xdr:col>15368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36" r:id="rId969"/>
      </mc:Fallback>
    </mc:AlternateContent>
    <mc:AlternateContent xmlns:mc="http://schemas.openxmlformats.org/markup-compatibility/2006">
      <mc:Choice Requires="x14">
        <oleObject progId="Equation.3" shapeId="4037" r:id="rId970">
          <objectPr defaultSize="0" autoPict="0" r:id="rId7">
            <anchor moveWithCells="1" sizeWithCells="1">
              <from>
                <xdr:col>15362</xdr:col>
                <xdr:colOff>200025</xdr:colOff>
                <xdr:row>262133</xdr:row>
                <xdr:rowOff>95250</xdr:rowOff>
              </from>
              <to>
                <xdr:col>15368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37" r:id="rId970"/>
      </mc:Fallback>
    </mc:AlternateContent>
    <mc:AlternateContent xmlns:mc="http://schemas.openxmlformats.org/markup-compatibility/2006">
      <mc:Choice Requires="x14">
        <oleObject progId="Equation.3" shapeId="4038" r:id="rId971">
          <objectPr defaultSize="0" autoPict="0" r:id="rId7">
            <anchor moveWithCells="1" sizeWithCells="1">
              <from>
                <xdr:col>15362</xdr:col>
                <xdr:colOff>200025</xdr:colOff>
                <xdr:row>327669</xdr:row>
                <xdr:rowOff>95250</xdr:rowOff>
              </from>
              <to>
                <xdr:col>15368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38" r:id="rId971"/>
      </mc:Fallback>
    </mc:AlternateContent>
    <mc:AlternateContent xmlns:mc="http://schemas.openxmlformats.org/markup-compatibility/2006">
      <mc:Choice Requires="x14">
        <oleObject progId="Equation.3" shapeId="4039" r:id="rId972">
          <objectPr defaultSize="0" autoPict="0" r:id="rId7">
            <anchor moveWithCells="1" sizeWithCells="1">
              <from>
                <xdr:col>15362</xdr:col>
                <xdr:colOff>200025</xdr:colOff>
                <xdr:row>393205</xdr:row>
                <xdr:rowOff>95250</xdr:rowOff>
              </from>
              <to>
                <xdr:col>15368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39" r:id="rId972"/>
      </mc:Fallback>
    </mc:AlternateContent>
    <mc:AlternateContent xmlns:mc="http://schemas.openxmlformats.org/markup-compatibility/2006">
      <mc:Choice Requires="x14">
        <oleObject progId="Equation.3" shapeId="4040" r:id="rId973">
          <objectPr defaultSize="0" autoPict="0" r:id="rId7">
            <anchor moveWithCells="1" sizeWithCells="1">
              <from>
                <xdr:col>15362</xdr:col>
                <xdr:colOff>200025</xdr:colOff>
                <xdr:row>458741</xdr:row>
                <xdr:rowOff>95250</xdr:rowOff>
              </from>
              <to>
                <xdr:col>15368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40" r:id="rId973"/>
      </mc:Fallback>
    </mc:AlternateContent>
    <mc:AlternateContent xmlns:mc="http://schemas.openxmlformats.org/markup-compatibility/2006">
      <mc:Choice Requires="x14">
        <oleObject progId="Equation.3" shapeId="4041" r:id="rId974">
          <objectPr defaultSize="0" autoPict="0" r:id="rId7">
            <anchor moveWithCells="1" sizeWithCells="1">
              <from>
                <xdr:col>15362</xdr:col>
                <xdr:colOff>200025</xdr:colOff>
                <xdr:row>524277</xdr:row>
                <xdr:rowOff>95250</xdr:rowOff>
              </from>
              <to>
                <xdr:col>15368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41" r:id="rId974"/>
      </mc:Fallback>
    </mc:AlternateContent>
    <mc:AlternateContent xmlns:mc="http://schemas.openxmlformats.org/markup-compatibility/2006">
      <mc:Choice Requires="x14">
        <oleObject progId="Equation.3" shapeId="4042" r:id="rId975">
          <objectPr defaultSize="0" autoPict="0" r:id="rId7">
            <anchor moveWithCells="1" sizeWithCells="1">
              <from>
                <xdr:col>15362</xdr:col>
                <xdr:colOff>200025</xdr:colOff>
                <xdr:row>589813</xdr:row>
                <xdr:rowOff>95250</xdr:rowOff>
              </from>
              <to>
                <xdr:col>15368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42" r:id="rId975"/>
      </mc:Fallback>
    </mc:AlternateContent>
    <mc:AlternateContent xmlns:mc="http://schemas.openxmlformats.org/markup-compatibility/2006">
      <mc:Choice Requires="x14">
        <oleObject progId="Equation.3" shapeId="4043" r:id="rId976">
          <objectPr defaultSize="0" autoPict="0" r:id="rId7">
            <anchor moveWithCells="1" sizeWithCells="1">
              <from>
                <xdr:col>15362</xdr:col>
                <xdr:colOff>200025</xdr:colOff>
                <xdr:row>655349</xdr:row>
                <xdr:rowOff>95250</xdr:rowOff>
              </from>
              <to>
                <xdr:col>15368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43" r:id="rId976"/>
      </mc:Fallback>
    </mc:AlternateContent>
    <mc:AlternateContent xmlns:mc="http://schemas.openxmlformats.org/markup-compatibility/2006">
      <mc:Choice Requires="x14">
        <oleObject progId="Equation.3" shapeId="4044" r:id="rId977">
          <objectPr defaultSize="0" autoPict="0" r:id="rId7">
            <anchor moveWithCells="1" sizeWithCells="1">
              <from>
                <xdr:col>15362</xdr:col>
                <xdr:colOff>200025</xdr:colOff>
                <xdr:row>720885</xdr:row>
                <xdr:rowOff>95250</xdr:rowOff>
              </from>
              <to>
                <xdr:col>15368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44" r:id="rId977"/>
      </mc:Fallback>
    </mc:AlternateContent>
    <mc:AlternateContent xmlns:mc="http://schemas.openxmlformats.org/markup-compatibility/2006">
      <mc:Choice Requires="x14">
        <oleObject progId="Equation.3" shapeId="4045" r:id="rId978">
          <objectPr defaultSize="0" autoPict="0" r:id="rId7">
            <anchor moveWithCells="1" sizeWithCells="1">
              <from>
                <xdr:col>15362</xdr:col>
                <xdr:colOff>200025</xdr:colOff>
                <xdr:row>786421</xdr:row>
                <xdr:rowOff>95250</xdr:rowOff>
              </from>
              <to>
                <xdr:col>15368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45" r:id="rId978"/>
      </mc:Fallback>
    </mc:AlternateContent>
    <mc:AlternateContent xmlns:mc="http://schemas.openxmlformats.org/markup-compatibility/2006">
      <mc:Choice Requires="x14">
        <oleObject progId="Equation.3" shapeId="4046" r:id="rId979">
          <objectPr defaultSize="0" autoPict="0" r:id="rId7">
            <anchor moveWithCells="1" sizeWithCells="1">
              <from>
                <xdr:col>15362</xdr:col>
                <xdr:colOff>200025</xdr:colOff>
                <xdr:row>851957</xdr:row>
                <xdr:rowOff>95250</xdr:rowOff>
              </from>
              <to>
                <xdr:col>15368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46" r:id="rId979"/>
      </mc:Fallback>
    </mc:AlternateContent>
    <mc:AlternateContent xmlns:mc="http://schemas.openxmlformats.org/markup-compatibility/2006">
      <mc:Choice Requires="x14">
        <oleObject progId="Equation.3" shapeId="4047" r:id="rId980">
          <objectPr defaultSize="0" autoPict="0" r:id="rId7">
            <anchor moveWithCells="1" sizeWithCells="1">
              <from>
                <xdr:col>15362</xdr:col>
                <xdr:colOff>200025</xdr:colOff>
                <xdr:row>917493</xdr:row>
                <xdr:rowOff>95250</xdr:rowOff>
              </from>
              <to>
                <xdr:col>15368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47" r:id="rId980"/>
      </mc:Fallback>
    </mc:AlternateContent>
    <mc:AlternateContent xmlns:mc="http://schemas.openxmlformats.org/markup-compatibility/2006">
      <mc:Choice Requires="x14">
        <oleObject progId="Equation.3" shapeId="4048" r:id="rId981">
          <objectPr defaultSize="0" autoPict="0" r:id="rId7">
            <anchor moveWithCells="1" sizeWithCells="1">
              <from>
                <xdr:col>15362</xdr:col>
                <xdr:colOff>200025</xdr:colOff>
                <xdr:row>983029</xdr:row>
                <xdr:rowOff>95250</xdr:rowOff>
              </from>
              <to>
                <xdr:col>15368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48" r:id="rId981"/>
      </mc:Fallback>
    </mc:AlternateContent>
    <mc:AlternateContent xmlns:mc="http://schemas.openxmlformats.org/markup-compatibility/2006">
      <mc:Choice Requires="x14">
        <oleObject progId="Equation.3" shapeId="4049" r:id="rId982">
          <objectPr defaultSize="0" autoPict="0" r:id="rId7">
            <anchor moveWithCells="1" sizeWithCells="1">
              <from>
                <xdr:col>15618</xdr:col>
                <xdr:colOff>200025</xdr:colOff>
                <xdr:row>10</xdr:row>
                <xdr:rowOff>95250</xdr:rowOff>
              </from>
              <to>
                <xdr:col>15624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49" r:id="rId982"/>
      </mc:Fallback>
    </mc:AlternateContent>
    <mc:AlternateContent xmlns:mc="http://schemas.openxmlformats.org/markup-compatibility/2006">
      <mc:Choice Requires="x14">
        <oleObject progId="Equation.3" shapeId="4050" r:id="rId983">
          <objectPr defaultSize="0" autoPict="0" r:id="rId7">
            <anchor moveWithCells="1" sizeWithCells="1">
              <from>
                <xdr:col>15618</xdr:col>
                <xdr:colOff>200025</xdr:colOff>
                <xdr:row>65525</xdr:row>
                <xdr:rowOff>95250</xdr:rowOff>
              </from>
              <to>
                <xdr:col>15624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50" r:id="rId983"/>
      </mc:Fallback>
    </mc:AlternateContent>
    <mc:AlternateContent xmlns:mc="http://schemas.openxmlformats.org/markup-compatibility/2006">
      <mc:Choice Requires="x14">
        <oleObject progId="Equation.3" shapeId="4051" r:id="rId984">
          <objectPr defaultSize="0" autoPict="0" r:id="rId7">
            <anchor moveWithCells="1" sizeWithCells="1">
              <from>
                <xdr:col>15618</xdr:col>
                <xdr:colOff>200025</xdr:colOff>
                <xdr:row>131061</xdr:row>
                <xdr:rowOff>95250</xdr:rowOff>
              </from>
              <to>
                <xdr:col>15624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51" r:id="rId984"/>
      </mc:Fallback>
    </mc:AlternateContent>
    <mc:AlternateContent xmlns:mc="http://schemas.openxmlformats.org/markup-compatibility/2006">
      <mc:Choice Requires="x14">
        <oleObject progId="Equation.3" shapeId="4052" r:id="rId985">
          <objectPr defaultSize="0" autoPict="0" r:id="rId7">
            <anchor moveWithCells="1" sizeWithCells="1">
              <from>
                <xdr:col>15618</xdr:col>
                <xdr:colOff>200025</xdr:colOff>
                <xdr:row>196597</xdr:row>
                <xdr:rowOff>95250</xdr:rowOff>
              </from>
              <to>
                <xdr:col>15624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52" r:id="rId985"/>
      </mc:Fallback>
    </mc:AlternateContent>
    <mc:AlternateContent xmlns:mc="http://schemas.openxmlformats.org/markup-compatibility/2006">
      <mc:Choice Requires="x14">
        <oleObject progId="Equation.3" shapeId="4053" r:id="rId986">
          <objectPr defaultSize="0" autoPict="0" r:id="rId7">
            <anchor moveWithCells="1" sizeWithCells="1">
              <from>
                <xdr:col>15618</xdr:col>
                <xdr:colOff>200025</xdr:colOff>
                <xdr:row>262133</xdr:row>
                <xdr:rowOff>95250</xdr:rowOff>
              </from>
              <to>
                <xdr:col>15624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53" r:id="rId986"/>
      </mc:Fallback>
    </mc:AlternateContent>
    <mc:AlternateContent xmlns:mc="http://schemas.openxmlformats.org/markup-compatibility/2006">
      <mc:Choice Requires="x14">
        <oleObject progId="Equation.3" shapeId="4054" r:id="rId987">
          <objectPr defaultSize="0" autoPict="0" r:id="rId7">
            <anchor moveWithCells="1" sizeWithCells="1">
              <from>
                <xdr:col>15618</xdr:col>
                <xdr:colOff>200025</xdr:colOff>
                <xdr:row>327669</xdr:row>
                <xdr:rowOff>95250</xdr:rowOff>
              </from>
              <to>
                <xdr:col>15624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54" r:id="rId987"/>
      </mc:Fallback>
    </mc:AlternateContent>
    <mc:AlternateContent xmlns:mc="http://schemas.openxmlformats.org/markup-compatibility/2006">
      <mc:Choice Requires="x14">
        <oleObject progId="Equation.3" shapeId="4055" r:id="rId988">
          <objectPr defaultSize="0" autoPict="0" r:id="rId7">
            <anchor moveWithCells="1" sizeWithCells="1">
              <from>
                <xdr:col>15618</xdr:col>
                <xdr:colOff>200025</xdr:colOff>
                <xdr:row>393205</xdr:row>
                <xdr:rowOff>95250</xdr:rowOff>
              </from>
              <to>
                <xdr:col>15624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55" r:id="rId988"/>
      </mc:Fallback>
    </mc:AlternateContent>
    <mc:AlternateContent xmlns:mc="http://schemas.openxmlformats.org/markup-compatibility/2006">
      <mc:Choice Requires="x14">
        <oleObject progId="Equation.3" shapeId="4056" r:id="rId989">
          <objectPr defaultSize="0" autoPict="0" r:id="rId7">
            <anchor moveWithCells="1" sizeWithCells="1">
              <from>
                <xdr:col>15618</xdr:col>
                <xdr:colOff>200025</xdr:colOff>
                <xdr:row>458741</xdr:row>
                <xdr:rowOff>95250</xdr:rowOff>
              </from>
              <to>
                <xdr:col>15624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56" r:id="rId989"/>
      </mc:Fallback>
    </mc:AlternateContent>
    <mc:AlternateContent xmlns:mc="http://schemas.openxmlformats.org/markup-compatibility/2006">
      <mc:Choice Requires="x14">
        <oleObject progId="Equation.3" shapeId="4057" r:id="rId990">
          <objectPr defaultSize="0" autoPict="0" r:id="rId7">
            <anchor moveWithCells="1" sizeWithCells="1">
              <from>
                <xdr:col>15618</xdr:col>
                <xdr:colOff>200025</xdr:colOff>
                <xdr:row>524277</xdr:row>
                <xdr:rowOff>95250</xdr:rowOff>
              </from>
              <to>
                <xdr:col>15624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57" r:id="rId990"/>
      </mc:Fallback>
    </mc:AlternateContent>
    <mc:AlternateContent xmlns:mc="http://schemas.openxmlformats.org/markup-compatibility/2006">
      <mc:Choice Requires="x14">
        <oleObject progId="Equation.3" shapeId="4058" r:id="rId991">
          <objectPr defaultSize="0" autoPict="0" r:id="rId7">
            <anchor moveWithCells="1" sizeWithCells="1">
              <from>
                <xdr:col>15618</xdr:col>
                <xdr:colOff>200025</xdr:colOff>
                <xdr:row>589813</xdr:row>
                <xdr:rowOff>95250</xdr:rowOff>
              </from>
              <to>
                <xdr:col>15624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58" r:id="rId991"/>
      </mc:Fallback>
    </mc:AlternateContent>
    <mc:AlternateContent xmlns:mc="http://schemas.openxmlformats.org/markup-compatibility/2006">
      <mc:Choice Requires="x14">
        <oleObject progId="Equation.3" shapeId="4059" r:id="rId992">
          <objectPr defaultSize="0" autoPict="0" r:id="rId7">
            <anchor moveWithCells="1" sizeWithCells="1">
              <from>
                <xdr:col>15618</xdr:col>
                <xdr:colOff>200025</xdr:colOff>
                <xdr:row>655349</xdr:row>
                <xdr:rowOff>95250</xdr:rowOff>
              </from>
              <to>
                <xdr:col>15624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59" r:id="rId992"/>
      </mc:Fallback>
    </mc:AlternateContent>
    <mc:AlternateContent xmlns:mc="http://schemas.openxmlformats.org/markup-compatibility/2006">
      <mc:Choice Requires="x14">
        <oleObject progId="Equation.3" shapeId="4060" r:id="rId993">
          <objectPr defaultSize="0" autoPict="0" r:id="rId7">
            <anchor moveWithCells="1" sizeWithCells="1">
              <from>
                <xdr:col>15618</xdr:col>
                <xdr:colOff>200025</xdr:colOff>
                <xdr:row>720885</xdr:row>
                <xdr:rowOff>95250</xdr:rowOff>
              </from>
              <to>
                <xdr:col>15624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60" r:id="rId993"/>
      </mc:Fallback>
    </mc:AlternateContent>
    <mc:AlternateContent xmlns:mc="http://schemas.openxmlformats.org/markup-compatibility/2006">
      <mc:Choice Requires="x14">
        <oleObject progId="Equation.3" shapeId="4061" r:id="rId994">
          <objectPr defaultSize="0" autoPict="0" r:id="rId7">
            <anchor moveWithCells="1" sizeWithCells="1">
              <from>
                <xdr:col>15618</xdr:col>
                <xdr:colOff>200025</xdr:colOff>
                <xdr:row>786421</xdr:row>
                <xdr:rowOff>95250</xdr:rowOff>
              </from>
              <to>
                <xdr:col>15624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61" r:id="rId994"/>
      </mc:Fallback>
    </mc:AlternateContent>
    <mc:AlternateContent xmlns:mc="http://schemas.openxmlformats.org/markup-compatibility/2006">
      <mc:Choice Requires="x14">
        <oleObject progId="Equation.3" shapeId="4062" r:id="rId995">
          <objectPr defaultSize="0" autoPict="0" r:id="rId7">
            <anchor moveWithCells="1" sizeWithCells="1">
              <from>
                <xdr:col>15618</xdr:col>
                <xdr:colOff>200025</xdr:colOff>
                <xdr:row>851957</xdr:row>
                <xdr:rowOff>95250</xdr:rowOff>
              </from>
              <to>
                <xdr:col>15624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62" r:id="rId995"/>
      </mc:Fallback>
    </mc:AlternateContent>
    <mc:AlternateContent xmlns:mc="http://schemas.openxmlformats.org/markup-compatibility/2006">
      <mc:Choice Requires="x14">
        <oleObject progId="Equation.3" shapeId="4063" r:id="rId996">
          <objectPr defaultSize="0" autoPict="0" r:id="rId7">
            <anchor moveWithCells="1" sizeWithCells="1">
              <from>
                <xdr:col>15618</xdr:col>
                <xdr:colOff>200025</xdr:colOff>
                <xdr:row>917493</xdr:row>
                <xdr:rowOff>95250</xdr:rowOff>
              </from>
              <to>
                <xdr:col>15624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63" r:id="rId996"/>
      </mc:Fallback>
    </mc:AlternateContent>
    <mc:AlternateContent xmlns:mc="http://schemas.openxmlformats.org/markup-compatibility/2006">
      <mc:Choice Requires="x14">
        <oleObject progId="Equation.3" shapeId="4064" r:id="rId997">
          <objectPr defaultSize="0" autoPict="0" r:id="rId7">
            <anchor moveWithCells="1" sizeWithCells="1">
              <from>
                <xdr:col>15618</xdr:col>
                <xdr:colOff>200025</xdr:colOff>
                <xdr:row>983029</xdr:row>
                <xdr:rowOff>95250</xdr:rowOff>
              </from>
              <to>
                <xdr:col>15624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64" r:id="rId997"/>
      </mc:Fallback>
    </mc:AlternateContent>
    <mc:AlternateContent xmlns:mc="http://schemas.openxmlformats.org/markup-compatibility/2006">
      <mc:Choice Requires="x14">
        <oleObject progId="Equation.3" shapeId="4065" r:id="rId998">
          <objectPr defaultSize="0" autoPict="0" r:id="rId7">
            <anchor moveWithCells="1" sizeWithCells="1">
              <from>
                <xdr:col>15874</xdr:col>
                <xdr:colOff>200025</xdr:colOff>
                <xdr:row>10</xdr:row>
                <xdr:rowOff>95250</xdr:rowOff>
              </from>
              <to>
                <xdr:col>15880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65" r:id="rId998"/>
      </mc:Fallback>
    </mc:AlternateContent>
    <mc:AlternateContent xmlns:mc="http://schemas.openxmlformats.org/markup-compatibility/2006">
      <mc:Choice Requires="x14">
        <oleObject progId="Equation.3" shapeId="4066" r:id="rId999">
          <objectPr defaultSize="0" autoPict="0" r:id="rId7">
            <anchor moveWithCells="1" sizeWithCells="1">
              <from>
                <xdr:col>15874</xdr:col>
                <xdr:colOff>200025</xdr:colOff>
                <xdr:row>65525</xdr:row>
                <xdr:rowOff>95250</xdr:rowOff>
              </from>
              <to>
                <xdr:col>15880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66" r:id="rId999"/>
      </mc:Fallback>
    </mc:AlternateContent>
    <mc:AlternateContent xmlns:mc="http://schemas.openxmlformats.org/markup-compatibility/2006">
      <mc:Choice Requires="x14">
        <oleObject progId="Equation.3" shapeId="4067" r:id="rId1000">
          <objectPr defaultSize="0" autoPict="0" r:id="rId7">
            <anchor moveWithCells="1" sizeWithCells="1">
              <from>
                <xdr:col>15874</xdr:col>
                <xdr:colOff>200025</xdr:colOff>
                <xdr:row>131061</xdr:row>
                <xdr:rowOff>95250</xdr:rowOff>
              </from>
              <to>
                <xdr:col>15880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67" r:id="rId1000"/>
      </mc:Fallback>
    </mc:AlternateContent>
    <mc:AlternateContent xmlns:mc="http://schemas.openxmlformats.org/markup-compatibility/2006">
      <mc:Choice Requires="x14">
        <oleObject progId="Equation.3" shapeId="4068" r:id="rId1001">
          <objectPr defaultSize="0" autoPict="0" r:id="rId7">
            <anchor moveWithCells="1" sizeWithCells="1">
              <from>
                <xdr:col>15874</xdr:col>
                <xdr:colOff>200025</xdr:colOff>
                <xdr:row>196597</xdr:row>
                <xdr:rowOff>95250</xdr:rowOff>
              </from>
              <to>
                <xdr:col>15880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68" r:id="rId1001"/>
      </mc:Fallback>
    </mc:AlternateContent>
    <mc:AlternateContent xmlns:mc="http://schemas.openxmlformats.org/markup-compatibility/2006">
      <mc:Choice Requires="x14">
        <oleObject progId="Equation.3" shapeId="4069" r:id="rId1002">
          <objectPr defaultSize="0" autoPict="0" r:id="rId7">
            <anchor moveWithCells="1" sizeWithCells="1">
              <from>
                <xdr:col>15874</xdr:col>
                <xdr:colOff>200025</xdr:colOff>
                <xdr:row>262133</xdr:row>
                <xdr:rowOff>95250</xdr:rowOff>
              </from>
              <to>
                <xdr:col>15880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69" r:id="rId1002"/>
      </mc:Fallback>
    </mc:AlternateContent>
    <mc:AlternateContent xmlns:mc="http://schemas.openxmlformats.org/markup-compatibility/2006">
      <mc:Choice Requires="x14">
        <oleObject progId="Equation.3" shapeId="4070" r:id="rId1003">
          <objectPr defaultSize="0" autoPict="0" r:id="rId7">
            <anchor moveWithCells="1" sizeWithCells="1">
              <from>
                <xdr:col>15874</xdr:col>
                <xdr:colOff>200025</xdr:colOff>
                <xdr:row>327669</xdr:row>
                <xdr:rowOff>95250</xdr:rowOff>
              </from>
              <to>
                <xdr:col>15880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70" r:id="rId1003"/>
      </mc:Fallback>
    </mc:AlternateContent>
    <mc:AlternateContent xmlns:mc="http://schemas.openxmlformats.org/markup-compatibility/2006">
      <mc:Choice Requires="x14">
        <oleObject progId="Equation.3" shapeId="4071" r:id="rId1004">
          <objectPr defaultSize="0" autoPict="0" r:id="rId7">
            <anchor moveWithCells="1" sizeWithCells="1">
              <from>
                <xdr:col>15874</xdr:col>
                <xdr:colOff>200025</xdr:colOff>
                <xdr:row>393205</xdr:row>
                <xdr:rowOff>95250</xdr:rowOff>
              </from>
              <to>
                <xdr:col>15880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71" r:id="rId1004"/>
      </mc:Fallback>
    </mc:AlternateContent>
    <mc:AlternateContent xmlns:mc="http://schemas.openxmlformats.org/markup-compatibility/2006">
      <mc:Choice Requires="x14">
        <oleObject progId="Equation.3" shapeId="4072" r:id="rId1005">
          <objectPr defaultSize="0" autoPict="0" r:id="rId7">
            <anchor moveWithCells="1" sizeWithCells="1">
              <from>
                <xdr:col>15874</xdr:col>
                <xdr:colOff>200025</xdr:colOff>
                <xdr:row>458741</xdr:row>
                <xdr:rowOff>95250</xdr:rowOff>
              </from>
              <to>
                <xdr:col>15880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72" r:id="rId1005"/>
      </mc:Fallback>
    </mc:AlternateContent>
    <mc:AlternateContent xmlns:mc="http://schemas.openxmlformats.org/markup-compatibility/2006">
      <mc:Choice Requires="x14">
        <oleObject progId="Equation.3" shapeId="4073" r:id="rId1006">
          <objectPr defaultSize="0" autoPict="0" r:id="rId7">
            <anchor moveWithCells="1" sizeWithCells="1">
              <from>
                <xdr:col>15874</xdr:col>
                <xdr:colOff>200025</xdr:colOff>
                <xdr:row>524277</xdr:row>
                <xdr:rowOff>95250</xdr:rowOff>
              </from>
              <to>
                <xdr:col>15880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73" r:id="rId1006"/>
      </mc:Fallback>
    </mc:AlternateContent>
    <mc:AlternateContent xmlns:mc="http://schemas.openxmlformats.org/markup-compatibility/2006">
      <mc:Choice Requires="x14">
        <oleObject progId="Equation.3" shapeId="4074" r:id="rId1007">
          <objectPr defaultSize="0" autoPict="0" r:id="rId7">
            <anchor moveWithCells="1" sizeWithCells="1">
              <from>
                <xdr:col>15874</xdr:col>
                <xdr:colOff>200025</xdr:colOff>
                <xdr:row>589813</xdr:row>
                <xdr:rowOff>95250</xdr:rowOff>
              </from>
              <to>
                <xdr:col>15880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74" r:id="rId1007"/>
      </mc:Fallback>
    </mc:AlternateContent>
    <mc:AlternateContent xmlns:mc="http://schemas.openxmlformats.org/markup-compatibility/2006">
      <mc:Choice Requires="x14">
        <oleObject progId="Equation.3" shapeId="4075" r:id="rId1008">
          <objectPr defaultSize="0" autoPict="0" r:id="rId7">
            <anchor moveWithCells="1" sizeWithCells="1">
              <from>
                <xdr:col>15874</xdr:col>
                <xdr:colOff>200025</xdr:colOff>
                <xdr:row>655349</xdr:row>
                <xdr:rowOff>95250</xdr:rowOff>
              </from>
              <to>
                <xdr:col>15880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75" r:id="rId1008"/>
      </mc:Fallback>
    </mc:AlternateContent>
    <mc:AlternateContent xmlns:mc="http://schemas.openxmlformats.org/markup-compatibility/2006">
      <mc:Choice Requires="x14">
        <oleObject progId="Equation.3" shapeId="4076" r:id="rId1009">
          <objectPr defaultSize="0" autoPict="0" r:id="rId7">
            <anchor moveWithCells="1" sizeWithCells="1">
              <from>
                <xdr:col>15874</xdr:col>
                <xdr:colOff>200025</xdr:colOff>
                <xdr:row>720885</xdr:row>
                <xdr:rowOff>95250</xdr:rowOff>
              </from>
              <to>
                <xdr:col>15880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76" r:id="rId1009"/>
      </mc:Fallback>
    </mc:AlternateContent>
    <mc:AlternateContent xmlns:mc="http://schemas.openxmlformats.org/markup-compatibility/2006">
      <mc:Choice Requires="x14">
        <oleObject progId="Equation.3" shapeId="4077" r:id="rId1010">
          <objectPr defaultSize="0" autoPict="0" r:id="rId7">
            <anchor moveWithCells="1" sizeWithCells="1">
              <from>
                <xdr:col>15874</xdr:col>
                <xdr:colOff>200025</xdr:colOff>
                <xdr:row>786421</xdr:row>
                <xdr:rowOff>95250</xdr:rowOff>
              </from>
              <to>
                <xdr:col>15880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77" r:id="rId1010"/>
      </mc:Fallback>
    </mc:AlternateContent>
    <mc:AlternateContent xmlns:mc="http://schemas.openxmlformats.org/markup-compatibility/2006">
      <mc:Choice Requires="x14">
        <oleObject progId="Equation.3" shapeId="4078" r:id="rId1011">
          <objectPr defaultSize="0" autoPict="0" r:id="rId7">
            <anchor moveWithCells="1" sizeWithCells="1">
              <from>
                <xdr:col>15874</xdr:col>
                <xdr:colOff>200025</xdr:colOff>
                <xdr:row>851957</xdr:row>
                <xdr:rowOff>95250</xdr:rowOff>
              </from>
              <to>
                <xdr:col>15880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78" r:id="rId1011"/>
      </mc:Fallback>
    </mc:AlternateContent>
    <mc:AlternateContent xmlns:mc="http://schemas.openxmlformats.org/markup-compatibility/2006">
      <mc:Choice Requires="x14">
        <oleObject progId="Equation.3" shapeId="4079" r:id="rId1012">
          <objectPr defaultSize="0" autoPict="0" r:id="rId7">
            <anchor moveWithCells="1" sizeWithCells="1">
              <from>
                <xdr:col>15874</xdr:col>
                <xdr:colOff>200025</xdr:colOff>
                <xdr:row>917493</xdr:row>
                <xdr:rowOff>95250</xdr:rowOff>
              </from>
              <to>
                <xdr:col>15880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79" r:id="rId1012"/>
      </mc:Fallback>
    </mc:AlternateContent>
    <mc:AlternateContent xmlns:mc="http://schemas.openxmlformats.org/markup-compatibility/2006">
      <mc:Choice Requires="x14">
        <oleObject progId="Equation.3" shapeId="4080" r:id="rId1013">
          <objectPr defaultSize="0" autoPict="0" r:id="rId7">
            <anchor moveWithCells="1" sizeWithCells="1">
              <from>
                <xdr:col>15874</xdr:col>
                <xdr:colOff>200025</xdr:colOff>
                <xdr:row>983029</xdr:row>
                <xdr:rowOff>95250</xdr:rowOff>
              </from>
              <to>
                <xdr:col>15880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80" r:id="rId1013"/>
      </mc:Fallback>
    </mc:AlternateContent>
    <mc:AlternateContent xmlns:mc="http://schemas.openxmlformats.org/markup-compatibility/2006">
      <mc:Choice Requires="x14">
        <oleObject progId="Equation.3" shapeId="4081" r:id="rId1014">
          <objectPr defaultSize="0" autoPict="0" r:id="rId7">
            <anchor moveWithCells="1" sizeWithCells="1">
              <from>
                <xdr:col>16130</xdr:col>
                <xdr:colOff>200025</xdr:colOff>
                <xdr:row>10</xdr:row>
                <xdr:rowOff>95250</xdr:rowOff>
              </from>
              <to>
                <xdr:col>16136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81" r:id="rId1014"/>
      </mc:Fallback>
    </mc:AlternateContent>
    <mc:AlternateContent xmlns:mc="http://schemas.openxmlformats.org/markup-compatibility/2006">
      <mc:Choice Requires="x14">
        <oleObject progId="Equation.3" shapeId="4082" r:id="rId1015">
          <objectPr defaultSize="0" autoPict="0" r:id="rId7">
            <anchor moveWithCells="1" sizeWithCells="1">
              <from>
                <xdr:col>16130</xdr:col>
                <xdr:colOff>200025</xdr:colOff>
                <xdr:row>65525</xdr:row>
                <xdr:rowOff>95250</xdr:rowOff>
              </from>
              <to>
                <xdr:col>16136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82" r:id="rId1015"/>
      </mc:Fallback>
    </mc:AlternateContent>
    <mc:AlternateContent xmlns:mc="http://schemas.openxmlformats.org/markup-compatibility/2006">
      <mc:Choice Requires="x14">
        <oleObject progId="Equation.3" shapeId="4083" r:id="rId1016">
          <objectPr defaultSize="0" autoPict="0" r:id="rId7">
            <anchor moveWithCells="1" sizeWithCells="1">
              <from>
                <xdr:col>16130</xdr:col>
                <xdr:colOff>200025</xdr:colOff>
                <xdr:row>131061</xdr:row>
                <xdr:rowOff>95250</xdr:rowOff>
              </from>
              <to>
                <xdr:col>16136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83" r:id="rId1016"/>
      </mc:Fallback>
    </mc:AlternateContent>
    <mc:AlternateContent xmlns:mc="http://schemas.openxmlformats.org/markup-compatibility/2006">
      <mc:Choice Requires="x14">
        <oleObject progId="Equation.3" shapeId="4084" r:id="rId1017">
          <objectPr defaultSize="0" autoPict="0" r:id="rId7">
            <anchor moveWithCells="1" sizeWithCells="1">
              <from>
                <xdr:col>16130</xdr:col>
                <xdr:colOff>200025</xdr:colOff>
                <xdr:row>196597</xdr:row>
                <xdr:rowOff>95250</xdr:rowOff>
              </from>
              <to>
                <xdr:col>16136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84" r:id="rId1017"/>
      </mc:Fallback>
    </mc:AlternateContent>
    <mc:AlternateContent xmlns:mc="http://schemas.openxmlformats.org/markup-compatibility/2006">
      <mc:Choice Requires="x14">
        <oleObject progId="Equation.3" shapeId="4085" r:id="rId1018">
          <objectPr defaultSize="0" autoPict="0" r:id="rId7">
            <anchor moveWithCells="1" sizeWithCells="1">
              <from>
                <xdr:col>16130</xdr:col>
                <xdr:colOff>200025</xdr:colOff>
                <xdr:row>262133</xdr:row>
                <xdr:rowOff>95250</xdr:rowOff>
              </from>
              <to>
                <xdr:col>16136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85" r:id="rId1018"/>
      </mc:Fallback>
    </mc:AlternateContent>
    <mc:AlternateContent xmlns:mc="http://schemas.openxmlformats.org/markup-compatibility/2006">
      <mc:Choice Requires="x14">
        <oleObject progId="Equation.3" shapeId="4086" r:id="rId1019">
          <objectPr defaultSize="0" autoPict="0" r:id="rId7">
            <anchor moveWithCells="1" sizeWithCells="1">
              <from>
                <xdr:col>16130</xdr:col>
                <xdr:colOff>200025</xdr:colOff>
                <xdr:row>327669</xdr:row>
                <xdr:rowOff>95250</xdr:rowOff>
              </from>
              <to>
                <xdr:col>16136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86" r:id="rId1019"/>
      </mc:Fallback>
    </mc:AlternateContent>
    <mc:AlternateContent xmlns:mc="http://schemas.openxmlformats.org/markup-compatibility/2006">
      <mc:Choice Requires="x14">
        <oleObject progId="Equation.3" shapeId="4087" r:id="rId1020">
          <objectPr defaultSize="0" autoPict="0" r:id="rId7">
            <anchor moveWithCells="1" sizeWithCells="1">
              <from>
                <xdr:col>16130</xdr:col>
                <xdr:colOff>200025</xdr:colOff>
                <xdr:row>393205</xdr:row>
                <xdr:rowOff>95250</xdr:rowOff>
              </from>
              <to>
                <xdr:col>16136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87" r:id="rId1020"/>
      </mc:Fallback>
    </mc:AlternateContent>
    <mc:AlternateContent xmlns:mc="http://schemas.openxmlformats.org/markup-compatibility/2006">
      <mc:Choice Requires="x14">
        <oleObject progId="Equation.3" shapeId="4088" r:id="rId1021">
          <objectPr defaultSize="0" autoPict="0" r:id="rId7">
            <anchor moveWithCells="1" sizeWithCells="1">
              <from>
                <xdr:col>16130</xdr:col>
                <xdr:colOff>200025</xdr:colOff>
                <xdr:row>458741</xdr:row>
                <xdr:rowOff>95250</xdr:rowOff>
              </from>
              <to>
                <xdr:col>16136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88" r:id="rId1021"/>
      </mc:Fallback>
    </mc:AlternateContent>
    <mc:AlternateContent xmlns:mc="http://schemas.openxmlformats.org/markup-compatibility/2006">
      <mc:Choice Requires="x14">
        <oleObject progId="Equation.3" shapeId="4089" r:id="rId1022">
          <objectPr defaultSize="0" autoPict="0" r:id="rId7">
            <anchor moveWithCells="1" sizeWithCells="1">
              <from>
                <xdr:col>16130</xdr:col>
                <xdr:colOff>200025</xdr:colOff>
                <xdr:row>524277</xdr:row>
                <xdr:rowOff>95250</xdr:rowOff>
              </from>
              <to>
                <xdr:col>16136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89" r:id="rId1022"/>
      </mc:Fallback>
    </mc:AlternateContent>
    <mc:AlternateContent xmlns:mc="http://schemas.openxmlformats.org/markup-compatibility/2006">
      <mc:Choice Requires="x14">
        <oleObject progId="Equation.3" shapeId="4090" r:id="rId1023">
          <objectPr defaultSize="0" autoPict="0" r:id="rId7">
            <anchor moveWithCells="1" sizeWithCells="1">
              <from>
                <xdr:col>16130</xdr:col>
                <xdr:colOff>200025</xdr:colOff>
                <xdr:row>589813</xdr:row>
                <xdr:rowOff>95250</xdr:rowOff>
              </from>
              <to>
                <xdr:col>16136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90" r:id="rId1023"/>
      </mc:Fallback>
    </mc:AlternateContent>
    <mc:AlternateContent xmlns:mc="http://schemas.openxmlformats.org/markup-compatibility/2006">
      <mc:Choice Requires="x14">
        <oleObject progId="Equation.3" shapeId="4091" r:id="rId1024">
          <objectPr defaultSize="0" autoPict="0" r:id="rId7">
            <anchor moveWithCells="1" sizeWithCells="1">
              <from>
                <xdr:col>16130</xdr:col>
                <xdr:colOff>200025</xdr:colOff>
                <xdr:row>655349</xdr:row>
                <xdr:rowOff>95250</xdr:rowOff>
              </from>
              <to>
                <xdr:col>16136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91" r:id="rId1024"/>
      </mc:Fallback>
    </mc:AlternateContent>
    <mc:AlternateContent xmlns:mc="http://schemas.openxmlformats.org/markup-compatibility/2006">
      <mc:Choice Requires="x14">
        <oleObject progId="Equation.3" shapeId="4092" r:id="rId1025">
          <objectPr defaultSize="0" autoPict="0" r:id="rId7">
            <anchor moveWithCells="1" sizeWithCells="1">
              <from>
                <xdr:col>16130</xdr:col>
                <xdr:colOff>200025</xdr:colOff>
                <xdr:row>720885</xdr:row>
                <xdr:rowOff>95250</xdr:rowOff>
              </from>
              <to>
                <xdr:col>16136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92" r:id="rId1025"/>
      </mc:Fallback>
    </mc:AlternateContent>
    <mc:AlternateContent xmlns:mc="http://schemas.openxmlformats.org/markup-compatibility/2006">
      <mc:Choice Requires="x14">
        <oleObject progId="Equation.3" shapeId="4093" r:id="rId1026">
          <objectPr defaultSize="0" autoPict="0" r:id="rId7">
            <anchor moveWithCells="1" sizeWithCells="1">
              <from>
                <xdr:col>16130</xdr:col>
                <xdr:colOff>200025</xdr:colOff>
                <xdr:row>786421</xdr:row>
                <xdr:rowOff>95250</xdr:rowOff>
              </from>
              <to>
                <xdr:col>16136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93" r:id="rId1026"/>
      </mc:Fallback>
    </mc:AlternateContent>
    <mc:AlternateContent xmlns:mc="http://schemas.openxmlformats.org/markup-compatibility/2006">
      <mc:Choice Requires="x14">
        <oleObject progId="Equation.3" shapeId="4094" r:id="rId1027">
          <objectPr defaultSize="0" autoPict="0" r:id="rId7">
            <anchor moveWithCells="1" sizeWithCells="1">
              <from>
                <xdr:col>16130</xdr:col>
                <xdr:colOff>200025</xdr:colOff>
                <xdr:row>851957</xdr:row>
                <xdr:rowOff>95250</xdr:rowOff>
              </from>
              <to>
                <xdr:col>16136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94" r:id="rId1027"/>
      </mc:Fallback>
    </mc:AlternateContent>
    <mc:AlternateContent xmlns:mc="http://schemas.openxmlformats.org/markup-compatibility/2006">
      <mc:Choice Requires="x14">
        <oleObject progId="Equation.3" shapeId="4095" r:id="rId1028">
          <objectPr defaultSize="0" autoPict="0" r:id="rId7">
            <anchor moveWithCells="1" sizeWithCells="1">
              <from>
                <xdr:col>16130</xdr:col>
                <xdr:colOff>200025</xdr:colOff>
                <xdr:row>917493</xdr:row>
                <xdr:rowOff>95250</xdr:rowOff>
              </from>
              <to>
                <xdr:col>16136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95" r:id="rId1028"/>
      </mc:Fallback>
    </mc:AlternateContent>
    <mc:AlternateContent xmlns:mc="http://schemas.openxmlformats.org/markup-compatibility/2006">
      <mc:Choice Requires="x14">
        <oleObject progId="Equation.3" shapeId="4096" r:id="rId1029">
          <objectPr defaultSize="0" autoPict="0" r:id="rId7">
            <anchor moveWithCells="1" sizeWithCells="1">
              <from>
                <xdr:col>16130</xdr:col>
                <xdr:colOff>200025</xdr:colOff>
                <xdr:row>983029</xdr:row>
                <xdr:rowOff>95250</xdr:rowOff>
              </from>
              <to>
                <xdr:col>16136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96" r:id="rId102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J39"/>
  <sheetViews>
    <sheetView topLeftCell="A27" workbookViewId="0">
      <selection activeCell="K40" sqref="B1:K40"/>
    </sheetView>
  </sheetViews>
  <sheetFormatPr defaultRowHeight="15" x14ac:dyDescent="0.25"/>
  <cols>
    <col min="1" max="1" width="4.28515625" customWidth="1"/>
    <col min="2" max="2" width="3.140625" customWidth="1"/>
    <col min="4" max="4" width="8.42578125" customWidth="1"/>
    <col min="5" max="5" width="10" customWidth="1"/>
    <col min="6" max="6" width="16" customWidth="1"/>
    <col min="7" max="7" width="16.7109375" customWidth="1"/>
    <col min="8" max="8" width="12.85546875" customWidth="1"/>
    <col min="9" max="9" width="8.28515625" customWidth="1"/>
    <col min="10" max="10" width="6.28515625" customWidth="1"/>
    <col min="11" max="11" width="2.42578125" customWidth="1"/>
  </cols>
  <sheetData>
    <row r="1" spans="1:10" x14ac:dyDescent="0.25">
      <c r="B1" s="18"/>
      <c r="C1" s="19"/>
      <c r="D1" s="20"/>
      <c r="E1" s="160" t="s">
        <v>25</v>
      </c>
      <c r="F1" s="160"/>
      <c r="G1" s="160"/>
      <c r="H1" s="160"/>
      <c r="I1" s="20"/>
      <c r="J1" s="21"/>
    </row>
    <row r="2" spans="1:10" x14ac:dyDescent="0.25">
      <c r="C2" s="5"/>
      <c r="D2" s="22"/>
      <c r="E2" s="22"/>
      <c r="F2" s="23" t="s">
        <v>167</v>
      </c>
      <c r="G2" s="22"/>
      <c r="H2" s="22"/>
      <c r="I2" s="22"/>
      <c r="J2" s="24"/>
    </row>
    <row r="3" spans="1:10" x14ac:dyDescent="0.25">
      <c r="C3" s="5"/>
      <c r="D3" s="22"/>
      <c r="E3" s="22"/>
      <c r="F3" s="23"/>
      <c r="G3" s="22"/>
      <c r="H3" s="22"/>
      <c r="I3" s="22"/>
      <c r="J3" s="24"/>
    </row>
    <row r="4" spans="1:10" x14ac:dyDescent="0.25">
      <c r="C4" s="5"/>
      <c r="D4" s="22"/>
      <c r="E4" s="64" t="s">
        <v>215</v>
      </c>
      <c r="F4" s="23"/>
      <c r="G4" s="22"/>
      <c r="H4" s="22"/>
      <c r="I4" s="22"/>
      <c r="J4" s="24"/>
    </row>
    <row r="5" spans="1:10" x14ac:dyDescent="0.25">
      <c r="C5" s="12"/>
      <c r="D5" s="25"/>
      <c r="E5" s="65" t="s">
        <v>216</v>
      </c>
      <c r="F5" s="26"/>
      <c r="G5" s="25"/>
      <c r="H5" s="25"/>
      <c r="I5" s="25"/>
      <c r="J5" s="27"/>
    </row>
    <row r="6" spans="1:10" x14ac:dyDescent="0.25">
      <c r="A6" s="28"/>
      <c r="B6" s="28"/>
      <c r="C6" s="28"/>
      <c r="D6" s="28"/>
      <c r="E6" s="28"/>
      <c r="G6" s="28"/>
      <c r="H6" s="28"/>
      <c r="I6" s="28"/>
      <c r="J6" s="28"/>
    </row>
    <row r="7" spans="1:10" ht="15.75" x14ac:dyDescent="0.25">
      <c r="A7" s="28"/>
      <c r="B7" s="28"/>
      <c r="C7" s="161" t="s">
        <v>28</v>
      </c>
      <c r="D7" s="162"/>
      <c r="E7" s="162"/>
      <c r="F7" s="162"/>
      <c r="G7" s="162"/>
      <c r="H7" s="162"/>
      <c r="I7" s="162"/>
      <c r="J7" s="156"/>
    </row>
    <row r="8" spans="1:10" ht="18" x14ac:dyDescent="0.25">
      <c r="A8" s="28"/>
      <c r="B8" s="28"/>
      <c r="C8" s="157"/>
      <c r="D8" s="158"/>
      <c r="E8" s="158"/>
      <c r="F8" s="158"/>
      <c r="G8" s="158"/>
      <c r="H8" s="158"/>
      <c r="I8" s="158"/>
      <c r="J8" s="29"/>
    </row>
    <row r="9" spans="1:10" ht="15.75" x14ac:dyDescent="0.25">
      <c r="A9" s="28"/>
      <c r="B9" s="28"/>
      <c r="C9" s="30"/>
      <c r="D9" s="159" t="s">
        <v>29</v>
      </c>
      <c r="E9" s="159"/>
      <c r="F9" s="159"/>
      <c r="G9" s="159"/>
      <c r="H9" s="159"/>
      <c r="I9" s="31"/>
      <c r="J9" s="32"/>
    </row>
    <row r="10" spans="1:10" ht="15.75" x14ac:dyDescent="0.25">
      <c r="A10" s="28"/>
      <c r="B10" s="28"/>
      <c r="C10" s="30"/>
      <c r="D10" s="159"/>
      <c r="E10" s="159"/>
      <c r="F10" s="159"/>
      <c r="G10" s="159"/>
      <c r="H10" s="159"/>
      <c r="I10" s="31"/>
      <c r="J10" s="32"/>
    </row>
    <row r="11" spans="1:10" ht="15.75" x14ac:dyDescent="0.25">
      <c r="A11" s="28"/>
      <c r="B11" s="28"/>
      <c r="C11" s="30"/>
      <c r="D11" s="31"/>
      <c r="E11" s="31"/>
      <c r="F11" s="31"/>
      <c r="G11" s="31"/>
      <c r="H11" s="31"/>
      <c r="I11" s="31"/>
      <c r="J11" s="32"/>
    </row>
    <row r="12" spans="1:10" ht="15.75" x14ac:dyDescent="0.25">
      <c r="A12" s="28"/>
      <c r="B12" s="28"/>
      <c r="C12" s="30"/>
      <c r="D12" s="33"/>
      <c r="E12" s="34"/>
      <c r="F12" s="34"/>
      <c r="G12" s="34"/>
      <c r="H12" s="35"/>
      <c r="I12" s="35"/>
      <c r="J12" s="36"/>
    </row>
    <row r="13" spans="1:10" ht="15.75" x14ac:dyDescent="0.25">
      <c r="A13" s="28"/>
      <c r="B13" s="28"/>
      <c r="C13" s="30"/>
      <c r="D13" s="33"/>
      <c r="E13" s="35"/>
      <c r="F13" s="35"/>
      <c r="G13" s="34"/>
      <c r="H13" s="35"/>
      <c r="I13" s="35"/>
      <c r="J13" s="36"/>
    </row>
    <row r="14" spans="1:10" ht="15.75" x14ac:dyDescent="0.25">
      <c r="A14" s="28"/>
      <c r="B14" s="28"/>
      <c r="C14" s="30"/>
      <c r="D14" s="33"/>
      <c r="E14" s="34"/>
      <c r="F14" s="34"/>
      <c r="G14" s="34"/>
      <c r="H14" s="35"/>
      <c r="I14" s="35"/>
      <c r="J14" s="36"/>
    </row>
    <row r="15" spans="1:10" ht="15.75" x14ac:dyDescent="0.25">
      <c r="A15" s="28"/>
      <c r="B15" s="28"/>
      <c r="C15" s="30"/>
      <c r="D15" s="33"/>
      <c r="E15" s="34"/>
      <c r="F15" s="34"/>
      <c r="G15" s="34"/>
      <c r="H15" s="35"/>
      <c r="I15" s="35"/>
      <c r="J15" s="36"/>
    </row>
    <row r="16" spans="1:10" ht="15.75" x14ac:dyDescent="0.25">
      <c r="A16" s="28"/>
      <c r="B16" s="28"/>
      <c r="C16" s="30"/>
      <c r="D16" s="31"/>
      <c r="E16" s="31"/>
      <c r="F16" s="31"/>
      <c r="G16" s="31"/>
      <c r="H16" s="31"/>
      <c r="I16" s="31"/>
      <c r="J16" s="32"/>
    </row>
    <row r="17" spans="1:10" ht="15.75" x14ac:dyDescent="0.25">
      <c r="A17" s="28"/>
      <c r="B17" s="28"/>
      <c r="C17" s="37"/>
      <c r="D17" s="38" t="s">
        <v>30</v>
      </c>
      <c r="E17" s="33"/>
      <c r="F17" s="33"/>
      <c r="G17" s="33"/>
      <c r="H17" s="33"/>
      <c r="I17" s="33"/>
      <c r="J17" s="32"/>
    </row>
    <row r="18" spans="1:10" ht="15.75" x14ac:dyDescent="0.25">
      <c r="A18" s="28"/>
      <c r="B18" s="28"/>
      <c r="C18" s="30"/>
      <c r="D18" s="33"/>
      <c r="E18" s="33"/>
      <c r="F18" s="33"/>
      <c r="G18" s="33"/>
      <c r="H18" s="33"/>
      <c r="I18" s="33"/>
      <c r="J18" s="32"/>
    </row>
    <row r="19" spans="1:10" ht="15.75" x14ac:dyDescent="0.25">
      <c r="A19" s="28"/>
      <c r="B19" s="28"/>
      <c r="C19" s="37"/>
      <c r="D19" s="39" t="s">
        <v>31</v>
      </c>
      <c r="E19" s="150" t="s">
        <v>32</v>
      </c>
      <c r="F19" s="150"/>
      <c r="G19" s="151"/>
      <c r="H19" s="40">
        <v>4.48E-2</v>
      </c>
      <c r="I19" s="41"/>
      <c r="J19" s="42"/>
    </row>
    <row r="20" spans="1:10" ht="15.75" x14ac:dyDescent="0.25">
      <c r="A20" s="28"/>
      <c r="B20" s="28"/>
      <c r="C20" s="30"/>
      <c r="D20" s="39"/>
      <c r="E20" s="43"/>
      <c r="F20" s="43"/>
      <c r="G20" s="43"/>
      <c r="H20" s="44"/>
      <c r="I20" s="33"/>
      <c r="J20" s="32"/>
    </row>
    <row r="21" spans="1:10" ht="15.75" x14ac:dyDescent="0.25">
      <c r="A21" s="28"/>
      <c r="B21" s="28"/>
      <c r="C21" s="30"/>
      <c r="D21" s="39" t="s">
        <v>33</v>
      </c>
      <c r="E21" s="150" t="s">
        <v>34</v>
      </c>
      <c r="F21" s="150"/>
      <c r="G21" s="151"/>
      <c r="H21" s="40">
        <v>1.41E-2</v>
      </c>
      <c r="I21" s="33"/>
      <c r="J21" s="32"/>
    </row>
    <row r="22" spans="1:10" ht="15.75" x14ac:dyDescent="0.25">
      <c r="A22" s="28"/>
      <c r="B22" s="28"/>
      <c r="C22" s="30"/>
      <c r="D22" s="39"/>
      <c r="E22" s="45"/>
      <c r="F22" s="45"/>
      <c r="G22" s="33"/>
      <c r="H22" s="44"/>
      <c r="I22" s="33"/>
      <c r="J22" s="32"/>
    </row>
    <row r="23" spans="1:10" ht="15.75" x14ac:dyDescent="0.25">
      <c r="A23" s="28"/>
      <c r="B23" s="28"/>
      <c r="C23" s="30"/>
      <c r="D23" s="39" t="s">
        <v>35</v>
      </c>
      <c r="E23" s="150" t="s">
        <v>36</v>
      </c>
      <c r="F23" s="150"/>
      <c r="G23" s="151"/>
      <c r="H23" s="40">
        <f>G24+G25</f>
        <v>2.47E-2</v>
      </c>
      <c r="I23" s="33"/>
      <c r="J23" s="32"/>
    </row>
    <row r="24" spans="1:10" ht="15.75" x14ac:dyDescent="0.25">
      <c r="A24" s="28"/>
      <c r="B24" s="28"/>
      <c r="C24" s="30"/>
      <c r="D24" s="46" t="s">
        <v>37</v>
      </c>
      <c r="E24" s="47"/>
      <c r="F24" s="48" t="s">
        <v>38</v>
      </c>
      <c r="G24" s="49">
        <v>1.4999999999999999E-2</v>
      </c>
      <c r="H24" s="44"/>
      <c r="I24" s="33"/>
      <c r="J24" s="32"/>
    </row>
    <row r="25" spans="1:10" ht="15.75" x14ac:dyDescent="0.25">
      <c r="A25" s="28"/>
      <c r="B25" s="28"/>
      <c r="C25" s="30"/>
      <c r="D25" s="46" t="s">
        <v>39</v>
      </c>
      <c r="E25" s="47"/>
      <c r="F25" s="48" t="s">
        <v>40</v>
      </c>
      <c r="G25" s="49">
        <v>9.7000000000000003E-3</v>
      </c>
      <c r="H25" s="44"/>
      <c r="I25" s="33"/>
      <c r="J25" s="32"/>
    </row>
    <row r="26" spans="1:10" ht="15.75" x14ac:dyDescent="0.25">
      <c r="A26" s="28"/>
      <c r="B26" s="28"/>
      <c r="C26" s="30"/>
      <c r="D26" s="39"/>
      <c r="E26" s="43"/>
      <c r="F26" s="43"/>
      <c r="G26" s="45"/>
      <c r="H26" s="44"/>
      <c r="I26" s="33"/>
      <c r="J26" s="32"/>
    </row>
    <row r="27" spans="1:10" ht="15.75" x14ac:dyDescent="0.25">
      <c r="A27" s="28"/>
      <c r="B27" s="28"/>
      <c r="C27" s="30"/>
      <c r="D27" s="50" t="s">
        <v>41</v>
      </c>
      <c r="E27" s="150" t="s">
        <v>42</v>
      </c>
      <c r="F27" s="150"/>
      <c r="G27" s="151"/>
      <c r="H27" s="40">
        <v>7.9000000000000001E-2</v>
      </c>
      <c r="I27" s="33"/>
      <c r="J27" s="32"/>
    </row>
    <row r="28" spans="1:10" ht="15.75" x14ac:dyDescent="0.25">
      <c r="A28" s="28"/>
      <c r="B28" s="28"/>
      <c r="C28" s="30"/>
      <c r="D28" s="50"/>
      <c r="E28" s="38"/>
      <c r="F28" s="38"/>
      <c r="G28" s="41"/>
      <c r="H28" s="44"/>
      <c r="I28" s="33"/>
      <c r="J28" s="32"/>
    </row>
    <row r="29" spans="1:10" ht="15.75" x14ac:dyDescent="0.25">
      <c r="A29" s="28"/>
      <c r="B29" s="28"/>
      <c r="C29" s="30"/>
      <c r="D29" s="50" t="s">
        <v>43</v>
      </c>
      <c r="E29" s="150" t="s">
        <v>44</v>
      </c>
      <c r="F29" s="150"/>
      <c r="G29" s="151"/>
      <c r="H29" s="40">
        <v>6.6500000000000004E-2</v>
      </c>
      <c r="I29" s="33"/>
      <c r="J29" s="32"/>
    </row>
    <row r="30" spans="1:10" ht="15.75" x14ac:dyDescent="0.25">
      <c r="A30" s="28"/>
      <c r="B30" s="28"/>
      <c r="C30" s="30"/>
      <c r="D30" s="39"/>
      <c r="E30" s="33"/>
      <c r="F30" s="48" t="s">
        <v>45</v>
      </c>
      <c r="G30" s="49">
        <v>6.4999999999999997E-3</v>
      </c>
      <c r="H30" s="33"/>
      <c r="I30" s="33"/>
      <c r="J30" s="32"/>
    </row>
    <row r="31" spans="1:10" ht="15.75" x14ac:dyDescent="0.25">
      <c r="A31" s="28"/>
      <c r="B31" s="28"/>
      <c r="C31" s="30"/>
      <c r="D31" s="39"/>
      <c r="E31" s="33"/>
      <c r="F31" s="48" t="s">
        <v>46</v>
      </c>
      <c r="G31" s="49">
        <v>0.03</v>
      </c>
      <c r="H31" s="33"/>
      <c r="I31" s="33"/>
      <c r="J31" s="32"/>
    </row>
    <row r="32" spans="1:10" ht="15.75" x14ac:dyDescent="0.25">
      <c r="A32" s="28"/>
      <c r="B32" s="28"/>
      <c r="C32" s="30"/>
      <c r="D32" s="39"/>
      <c r="E32" s="33"/>
      <c r="F32" s="51" t="s">
        <v>48</v>
      </c>
      <c r="G32" s="49"/>
      <c r="H32" s="33"/>
      <c r="I32" s="33"/>
      <c r="J32" s="32"/>
    </row>
    <row r="33" spans="1:10" ht="15.75" x14ac:dyDescent="0.25">
      <c r="A33" s="28"/>
      <c r="B33" s="28"/>
      <c r="C33" s="30"/>
      <c r="D33" s="39"/>
      <c r="E33" s="33"/>
      <c r="F33" s="48" t="s">
        <v>49</v>
      </c>
      <c r="G33" s="49">
        <v>0</v>
      </c>
      <c r="H33" s="33"/>
      <c r="I33" s="33"/>
      <c r="J33" s="32"/>
    </row>
    <row r="34" spans="1:10" ht="15.75" x14ac:dyDescent="0.25">
      <c r="A34" s="28"/>
      <c r="B34" s="28"/>
      <c r="C34" s="30"/>
      <c r="D34" s="39"/>
      <c r="E34" s="33"/>
      <c r="F34" s="48" t="s">
        <v>50</v>
      </c>
      <c r="G34" s="49">
        <v>0</v>
      </c>
      <c r="H34" s="33"/>
      <c r="I34" s="33"/>
      <c r="J34" s="32"/>
    </row>
    <row r="35" spans="1:10" ht="18.75" x14ac:dyDescent="0.25">
      <c r="A35" s="28"/>
      <c r="B35" s="28"/>
      <c r="C35" s="52"/>
      <c r="D35" s="39"/>
      <c r="E35" s="33"/>
      <c r="F35" s="48" t="s">
        <v>51</v>
      </c>
      <c r="G35" s="49">
        <v>0.03</v>
      </c>
      <c r="H35" s="41" t="s">
        <v>52</v>
      </c>
      <c r="I35" s="33"/>
      <c r="J35" s="32"/>
    </row>
    <row r="36" spans="1:10" ht="15.75" x14ac:dyDescent="0.25">
      <c r="A36" s="28"/>
      <c r="B36" s="28"/>
      <c r="C36" s="30"/>
      <c r="D36" s="39"/>
      <c r="E36" s="33"/>
      <c r="F36" s="48" t="s">
        <v>53</v>
      </c>
      <c r="G36" s="49">
        <v>0</v>
      </c>
      <c r="H36" s="33"/>
      <c r="I36" s="33"/>
      <c r="J36" s="32"/>
    </row>
    <row r="37" spans="1:10" ht="16.5" thickBot="1" x14ac:dyDescent="0.3">
      <c r="A37" s="28"/>
      <c r="B37" s="28"/>
      <c r="C37" s="30"/>
      <c r="D37" s="33"/>
      <c r="E37" s="33"/>
      <c r="F37" s="33"/>
      <c r="G37" s="33"/>
      <c r="H37" s="33"/>
      <c r="I37" s="33"/>
      <c r="J37" s="32"/>
    </row>
    <row r="38" spans="1:10" ht="16.5" thickBot="1" x14ac:dyDescent="0.3">
      <c r="A38" s="28"/>
      <c r="B38" s="28"/>
      <c r="C38" s="30"/>
      <c r="D38" s="50" t="s">
        <v>54</v>
      </c>
      <c r="E38" s="152" t="s">
        <v>55</v>
      </c>
      <c r="F38" s="152"/>
      <c r="G38" s="153"/>
      <c r="H38" s="53">
        <f>(((1+H19+H21)*(1+H23)*(1+H27))/(1-(H29))-1)</f>
        <v>0.25417692723085139</v>
      </c>
      <c r="I38" s="33"/>
      <c r="J38" s="32"/>
    </row>
    <row r="39" spans="1:10" ht="15.75" x14ac:dyDescent="0.25">
      <c r="A39" s="28"/>
      <c r="B39" s="28"/>
      <c r="C39" s="54"/>
      <c r="D39" s="55"/>
      <c r="E39" s="56"/>
      <c r="F39" s="56"/>
      <c r="G39" s="56"/>
      <c r="H39" s="57"/>
      <c r="I39" s="58"/>
      <c r="J39" s="59"/>
    </row>
  </sheetData>
  <mergeCells count="10">
    <mergeCell ref="E27:G27"/>
    <mergeCell ref="E29:G29"/>
    <mergeCell ref="E38:G38"/>
    <mergeCell ref="E1:H1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 sizeWithCells="1">
              <from>
                <xdr:col>3</xdr:col>
                <xdr:colOff>28575</xdr:colOff>
                <xdr:row>10</xdr:row>
                <xdr:rowOff>28575</xdr:rowOff>
              </from>
              <to>
                <xdr:col>8</xdr:col>
                <xdr:colOff>742950</xdr:colOff>
                <xdr:row>16</xdr:row>
                <xdr:rowOff>19050</xdr:rowOff>
              </to>
            </anchor>
          </objectPr>
        </oleObject>
      </mc:Choice>
      <mc:Fallback>
        <oleObject progId="Equation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2640"/>
  <sheetViews>
    <sheetView workbookViewId="0">
      <selection sqref="A1:F2640"/>
    </sheetView>
  </sheetViews>
  <sheetFormatPr defaultRowHeight="15" x14ac:dyDescent="0.25"/>
  <cols>
    <col min="1" max="1" width="59.7109375" customWidth="1"/>
    <col min="3" max="3" width="9.28515625" style="1" bestFit="1" customWidth="1"/>
    <col min="4" max="4" width="14.140625" style="1" bestFit="1" customWidth="1"/>
    <col min="5" max="5" width="13" style="1" customWidth="1"/>
  </cols>
  <sheetData>
    <row r="1" spans="1:7" x14ac:dyDescent="0.25">
      <c r="A1" s="163" t="s">
        <v>25</v>
      </c>
      <c r="B1" s="160"/>
      <c r="C1" s="160"/>
      <c r="D1" s="160"/>
      <c r="E1" s="127"/>
      <c r="F1" s="3"/>
      <c r="G1" s="3"/>
    </row>
    <row r="2" spans="1:7" x14ac:dyDescent="0.25">
      <c r="A2" s="164" t="s">
        <v>167</v>
      </c>
      <c r="B2" s="165"/>
      <c r="C2" s="165"/>
      <c r="D2" s="165"/>
      <c r="E2" s="128"/>
      <c r="F2" s="3"/>
      <c r="G2" s="3"/>
    </row>
    <row r="3" spans="1:7" ht="15.75" x14ac:dyDescent="0.25">
      <c r="A3" s="147" t="s">
        <v>70</v>
      </c>
      <c r="B3" s="148"/>
      <c r="C3" s="148"/>
      <c r="D3" s="148"/>
      <c r="E3" s="128"/>
      <c r="F3" s="3"/>
      <c r="G3" s="3"/>
    </row>
    <row r="4" spans="1:7" x14ac:dyDescent="0.25">
      <c r="A4" s="164" t="s">
        <v>215</v>
      </c>
      <c r="B4" s="165"/>
      <c r="C4" s="165"/>
      <c r="D4" s="165"/>
      <c r="E4" s="128"/>
      <c r="F4" s="3"/>
      <c r="G4" s="3"/>
    </row>
    <row r="5" spans="1:7" ht="15.75" customHeight="1" x14ac:dyDescent="0.25">
      <c r="A5" s="166" t="s">
        <v>217</v>
      </c>
      <c r="B5" s="167"/>
      <c r="C5" s="167"/>
      <c r="D5" s="167"/>
      <c r="E5" s="129"/>
      <c r="F5" s="3"/>
      <c r="G5" s="3"/>
    </row>
    <row r="7" spans="1:7" x14ac:dyDescent="0.25">
      <c r="A7" t="s">
        <v>646</v>
      </c>
      <c r="B7" t="s">
        <v>330</v>
      </c>
      <c r="C7"/>
    </row>
    <row r="8" spans="1:7" s="2" customFormat="1" x14ac:dyDescent="0.25">
      <c r="A8" t="s">
        <v>647</v>
      </c>
      <c r="B8"/>
      <c r="C8"/>
      <c r="D8" s="1"/>
      <c r="E8" s="1"/>
    </row>
    <row r="9" spans="1:7" s="2" customFormat="1" x14ac:dyDescent="0.25">
      <c r="A9" t="s">
        <v>648</v>
      </c>
      <c r="B9"/>
      <c r="C9"/>
      <c r="D9" s="1"/>
      <c r="E9" s="1"/>
    </row>
    <row r="10" spans="1:7" s="2" customFormat="1" x14ac:dyDescent="0.25">
      <c r="A10"/>
      <c r="B10"/>
      <c r="C10"/>
      <c r="D10" s="1"/>
      <c r="E10" s="1"/>
    </row>
    <row r="11" spans="1:7" s="2" customFormat="1" x14ac:dyDescent="0.25">
      <c r="A11" t="s">
        <v>79</v>
      </c>
      <c r="B11" t="s">
        <v>73</v>
      </c>
      <c r="C11" t="s">
        <v>74</v>
      </c>
      <c r="D11" s="1" t="s">
        <v>75</v>
      </c>
      <c r="E11" s="1" t="s">
        <v>76</v>
      </c>
    </row>
    <row r="12" spans="1:7" s="2" customFormat="1" x14ac:dyDescent="0.25">
      <c r="A12" t="s">
        <v>649</v>
      </c>
      <c r="B12" t="s">
        <v>80</v>
      </c>
      <c r="C12">
        <v>220</v>
      </c>
      <c r="D12" s="1">
        <v>13.95</v>
      </c>
      <c r="E12" s="1">
        <f>ROUND((C12*D12),4)</f>
        <v>3069</v>
      </c>
    </row>
    <row r="13" spans="1:7" s="2" customFormat="1" x14ac:dyDescent="0.25">
      <c r="A13" t="s">
        <v>650</v>
      </c>
      <c r="B13" t="s">
        <v>80</v>
      </c>
      <c r="C13">
        <v>60</v>
      </c>
      <c r="D13" s="1">
        <v>73.09</v>
      </c>
      <c r="E13" s="1">
        <f>ROUND((C13*D13),4)</f>
        <v>4385.3999999999996</v>
      </c>
    </row>
    <row r="14" spans="1:7" s="2" customFormat="1" x14ac:dyDescent="0.25">
      <c r="A14" t="s">
        <v>651</v>
      </c>
      <c r="B14" t="s">
        <v>80</v>
      </c>
      <c r="C14">
        <v>150</v>
      </c>
      <c r="D14" s="1">
        <v>21.79</v>
      </c>
      <c r="E14" s="1">
        <f>ROUND((C14*D14),4)</f>
        <v>3268.5</v>
      </c>
    </row>
    <row r="15" spans="1:7" s="2" customFormat="1" x14ac:dyDescent="0.25">
      <c r="A15" t="s">
        <v>78</v>
      </c>
      <c r="B15" t="s">
        <v>9</v>
      </c>
      <c r="C15" t="s">
        <v>9</v>
      </c>
      <c r="D15" s="1" t="s">
        <v>9</v>
      </c>
      <c r="E15" s="1">
        <f>SUM(E12:E14)</f>
        <v>10722.9</v>
      </c>
    </row>
    <row r="16" spans="1:7" s="2" customFormat="1" x14ac:dyDescent="0.25">
      <c r="A16"/>
      <c r="B16"/>
      <c r="C16"/>
      <c r="D16" s="1"/>
      <c r="E16" s="1"/>
    </row>
    <row r="17" spans="1:5" s="2" customFormat="1" x14ac:dyDescent="0.25">
      <c r="A17" t="s">
        <v>81</v>
      </c>
      <c r="B17" t="s">
        <v>73</v>
      </c>
      <c r="C17" t="s">
        <v>74</v>
      </c>
      <c r="D17" s="1" t="s">
        <v>75</v>
      </c>
      <c r="E17" s="1" t="s">
        <v>76</v>
      </c>
    </row>
    <row r="18" spans="1:5" s="2" customFormat="1" x14ac:dyDescent="0.25">
      <c r="A18" t="s">
        <v>652</v>
      </c>
      <c r="B18" t="s">
        <v>80</v>
      </c>
      <c r="C18">
        <v>220</v>
      </c>
      <c r="D18" s="1">
        <v>12.7</v>
      </c>
      <c r="E18" s="1">
        <f>ROUND((C18*D18),4)</f>
        <v>2794</v>
      </c>
    </row>
    <row r="19" spans="1:5" s="2" customFormat="1" x14ac:dyDescent="0.25">
      <c r="A19" t="s">
        <v>78</v>
      </c>
      <c r="B19" t="s">
        <v>9</v>
      </c>
      <c r="C19" t="s">
        <v>9</v>
      </c>
      <c r="D19" s="1" t="s">
        <v>9</v>
      </c>
      <c r="E19" s="1">
        <f>SUM(E18:E18)</f>
        <v>2794</v>
      </c>
    </row>
    <row r="20" spans="1:5" s="2" customFormat="1" x14ac:dyDescent="0.25">
      <c r="A20"/>
      <c r="B20"/>
      <c r="C20"/>
      <c r="D20" s="1"/>
      <c r="E20" s="1"/>
    </row>
    <row r="21" spans="1:5" s="2" customFormat="1" x14ac:dyDescent="0.25">
      <c r="A21" t="s">
        <v>84</v>
      </c>
      <c r="B21" t="s">
        <v>9</v>
      </c>
      <c r="C21" t="s">
        <v>9</v>
      </c>
      <c r="D21" s="1" t="s">
        <v>9</v>
      </c>
      <c r="E21" s="1">
        <f>E15+E19</f>
        <v>13516.9</v>
      </c>
    </row>
    <row r="22" spans="1:5" s="2" customFormat="1" x14ac:dyDescent="0.25">
      <c r="A22" t="s">
        <v>85</v>
      </c>
      <c r="B22" t="s">
        <v>9</v>
      </c>
      <c r="C22" t="s">
        <v>9</v>
      </c>
      <c r="D22" s="1">
        <v>0</v>
      </c>
      <c r="E22" s="1">
        <f>ROUND((E21*D22),4)</f>
        <v>0</v>
      </c>
    </row>
    <row r="23" spans="1:5" s="2" customFormat="1" x14ac:dyDescent="0.25">
      <c r="A23" t="s">
        <v>86</v>
      </c>
      <c r="B23" t="s">
        <v>9</v>
      </c>
      <c r="C23" t="s">
        <v>9</v>
      </c>
      <c r="D23" s="1" t="s">
        <v>9</v>
      </c>
      <c r="E23" s="1">
        <f>SUM(E21:E22)</f>
        <v>13516.9</v>
      </c>
    </row>
    <row r="24" spans="1:5" s="2" customFormat="1" x14ac:dyDescent="0.25">
      <c r="A24"/>
      <c r="B24"/>
      <c r="C24"/>
      <c r="D24" s="1"/>
      <c r="E24" s="1"/>
    </row>
    <row r="25" spans="1:5" s="2" customFormat="1" x14ac:dyDescent="0.25">
      <c r="A25" t="s">
        <v>653</v>
      </c>
      <c r="B25" t="s">
        <v>336</v>
      </c>
      <c r="C25"/>
      <c r="D25" s="1"/>
      <c r="E25" s="1"/>
    </row>
    <row r="26" spans="1:5" s="2" customFormat="1" x14ac:dyDescent="0.25">
      <c r="A26" t="s">
        <v>654</v>
      </c>
      <c r="B26"/>
      <c r="C26"/>
      <c r="D26" s="1"/>
      <c r="E26" s="1"/>
    </row>
    <row r="27" spans="1:5" s="2" customFormat="1" x14ac:dyDescent="0.25">
      <c r="A27" t="s">
        <v>655</v>
      </c>
      <c r="B27"/>
      <c r="C27"/>
      <c r="D27" s="1"/>
      <c r="E27" s="1"/>
    </row>
    <row r="28" spans="1:5" s="2" customFormat="1" x14ac:dyDescent="0.25">
      <c r="A28"/>
      <c r="B28"/>
      <c r="C28"/>
      <c r="D28" s="1"/>
      <c r="E28" s="1"/>
    </row>
    <row r="29" spans="1:5" s="2" customFormat="1" x14ac:dyDescent="0.25">
      <c r="A29" t="s">
        <v>72</v>
      </c>
      <c r="B29" t="s">
        <v>73</v>
      </c>
      <c r="C29" t="s">
        <v>74</v>
      </c>
      <c r="D29" s="1" t="s">
        <v>75</v>
      </c>
      <c r="E29" s="1" t="s">
        <v>76</v>
      </c>
    </row>
    <row r="30" spans="1:5" s="2" customFormat="1" x14ac:dyDescent="0.25">
      <c r="A30" t="s">
        <v>656</v>
      </c>
      <c r="B30" t="s">
        <v>77</v>
      </c>
      <c r="C30">
        <v>1</v>
      </c>
      <c r="D30" s="1">
        <v>650</v>
      </c>
      <c r="E30" s="1">
        <f>ROUND((C30*D30),4)</f>
        <v>650</v>
      </c>
    </row>
    <row r="31" spans="1:5" s="2" customFormat="1" x14ac:dyDescent="0.25">
      <c r="A31" t="s">
        <v>78</v>
      </c>
      <c r="B31" t="s">
        <v>9</v>
      </c>
      <c r="C31" t="s">
        <v>9</v>
      </c>
      <c r="D31" s="1" t="s">
        <v>9</v>
      </c>
      <c r="E31" s="1">
        <f>SUM(E30:E30)</f>
        <v>650</v>
      </c>
    </row>
    <row r="32" spans="1:5" s="2" customFormat="1" x14ac:dyDescent="0.25">
      <c r="A32"/>
      <c r="B32"/>
      <c r="C32"/>
      <c r="D32" s="1"/>
      <c r="E32" s="1"/>
    </row>
    <row r="33" spans="1:5" s="2" customFormat="1" x14ac:dyDescent="0.25">
      <c r="A33" t="s">
        <v>81</v>
      </c>
      <c r="B33" t="s">
        <v>73</v>
      </c>
      <c r="C33" t="s">
        <v>74</v>
      </c>
      <c r="D33" s="1" t="s">
        <v>75</v>
      </c>
      <c r="E33" s="1" t="s">
        <v>76</v>
      </c>
    </row>
    <row r="34" spans="1:5" s="2" customFormat="1" x14ac:dyDescent="0.25">
      <c r="A34" t="s">
        <v>657</v>
      </c>
      <c r="B34" t="s">
        <v>83</v>
      </c>
      <c r="C34">
        <v>0.4</v>
      </c>
      <c r="D34" s="1">
        <v>3.87</v>
      </c>
      <c r="E34" s="1">
        <f>ROUND((C34*D34),4)</f>
        <v>1.548</v>
      </c>
    </row>
    <row r="35" spans="1:5" s="2" customFormat="1" x14ac:dyDescent="0.25">
      <c r="A35" t="s">
        <v>658</v>
      </c>
      <c r="B35" t="s">
        <v>83</v>
      </c>
      <c r="C35">
        <v>0.1</v>
      </c>
      <c r="D35" s="1">
        <v>60.73</v>
      </c>
      <c r="E35" s="1">
        <f>ROUND((C35*D35),4)</f>
        <v>6.0730000000000004</v>
      </c>
    </row>
    <row r="36" spans="1:5" s="2" customFormat="1" x14ac:dyDescent="0.25">
      <c r="A36" t="s">
        <v>659</v>
      </c>
      <c r="B36" t="s">
        <v>83</v>
      </c>
      <c r="C36">
        <v>0.1</v>
      </c>
      <c r="D36" s="1">
        <v>211.54</v>
      </c>
      <c r="E36" s="1">
        <f>ROUND((C36*D36),4)</f>
        <v>21.154</v>
      </c>
    </row>
    <row r="37" spans="1:5" s="2" customFormat="1" x14ac:dyDescent="0.25">
      <c r="A37" t="s">
        <v>660</v>
      </c>
      <c r="B37" t="s">
        <v>83</v>
      </c>
      <c r="C37">
        <v>0.1</v>
      </c>
      <c r="D37" s="1">
        <v>93.05</v>
      </c>
      <c r="E37" s="1">
        <f>ROUND((C37*D37),4)</f>
        <v>9.3049999999999997</v>
      </c>
    </row>
    <row r="38" spans="1:5" s="2" customFormat="1" x14ac:dyDescent="0.25">
      <c r="A38" t="s">
        <v>78</v>
      </c>
      <c r="B38" t="s">
        <v>9</v>
      </c>
      <c r="C38" t="s">
        <v>9</v>
      </c>
      <c r="D38" s="1" t="s">
        <v>9</v>
      </c>
      <c r="E38" s="1">
        <f>SUM(E34:E37)</f>
        <v>38.08</v>
      </c>
    </row>
    <row r="39" spans="1:5" s="2" customFormat="1" x14ac:dyDescent="0.25">
      <c r="A39"/>
      <c r="B39"/>
      <c r="C39"/>
      <c r="D39" s="1"/>
      <c r="E39" s="1"/>
    </row>
    <row r="40" spans="1:5" s="2" customFormat="1" x14ac:dyDescent="0.25">
      <c r="A40" t="s">
        <v>84</v>
      </c>
      <c r="B40" t="s">
        <v>9</v>
      </c>
      <c r="C40" t="s">
        <v>9</v>
      </c>
      <c r="D40" s="1" t="s">
        <v>9</v>
      </c>
      <c r="E40" s="1">
        <f>E31+E38</f>
        <v>688.08</v>
      </c>
    </row>
    <row r="41" spans="1:5" s="2" customFormat="1" x14ac:dyDescent="0.25">
      <c r="A41" t="s">
        <v>85</v>
      </c>
      <c r="B41" t="s">
        <v>9</v>
      </c>
      <c r="C41" t="s">
        <v>9</v>
      </c>
      <c r="D41" s="1">
        <v>0</v>
      </c>
      <c r="E41" s="1">
        <f>ROUND((E40*D41),4)</f>
        <v>0</v>
      </c>
    </row>
    <row r="42" spans="1:5" s="2" customFormat="1" x14ac:dyDescent="0.25">
      <c r="A42" t="s">
        <v>86</v>
      </c>
      <c r="B42" t="s">
        <v>9</v>
      </c>
      <c r="C42" t="s">
        <v>9</v>
      </c>
      <c r="D42" s="1" t="s">
        <v>9</v>
      </c>
      <c r="E42" s="1">
        <f>SUM(E40:E41)</f>
        <v>688.08</v>
      </c>
    </row>
    <row r="43" spans="1:5" s="2" customFormat="1" x14ac:dyDescent="0.25">
      <c r="A43"/>
      <c r="B43"/>
      <c r="C43"/>
      <c r="D43" s="1"/>
      <c r="E43" s="1"/>
    </row>
    <row r="44" spans="1:5" s="2" customFormat="1" x14ac:dyDescent="0.25">
      <c r="A44" t="s">
        <v>661</v>
      </c>
      <c r="B44" t="s">
        <v>341</v>
      </c>
      <c r="C44"/>
      <c r="D44" s="1"/>
      <c r="E44" s="1"/>
    </row>
    <row r="45" spans="1:5" s="2" customFormat="1" x14ac:dyDescent="0.25">
      <c r="A45" t="s">
        <v>662</v>
      </c>
      <c r="B45"/>
      <c r="C45"/>
      <c r="D45" s="1"/>
      <c r="E45" s="1"/>
    </row>
    <row r="46" spans="1:5" s="2" customFormat="1" x14ac:dyDescent="0.25">
      <c r="A46" t="s">
        <v>87</v>
      </c>
      <c r="B46"/>
      <c r="C46"/>
      <c r="D46" s="1"/>
      <c r="E46" s="1"/>
    </row>
    <row r="47" spans="1:5" s="2" customFormat="1" x14ac:dyDescent="0.25">
      <c r="A47"/>
      <c r="B47"/>
      <c r="C47"/>
      <c r="D47" s="1"/>
      <c r="E47" s="1"/>
    </row>
    <row r="48" spans="1:5" s="2" customFormat="1" x14ac:dyDescent="0.25">
      <c r="A48" t="s">
        <v>81</v>
      </c>
      <c r="B48" t="s">
        <v>73</v>
      </c>
      <c r="C48" t="s">
        <v>74</v>
      </c>
      <c r="D48" s="1" t="s">
        <v>75</v>
      </c>
      <c r="E48" s="1" t="s">
        <v>76</v>
      </c>
    </row>
    <row r="49" spans="1:5" s="2" customFormat="1" x14ac:dyDescent="0.25">
      <c r="A49" t="s">
        <v>663</v>
      </c>
      <c r="B49" t="s">
        <v>93</v>
      </c>
      <c r="C49">
        <v>0.01</v>
      </c>
      <c r="D49" s="1">
        <v>229.27019999999999</v>
      </c>
      <c r="E49" s="1">
        <f t="shared" ref="E49:E55" si="0">ROUND((C49*D49),4)</f>
        <v>2.2927</v>
      </c>
    </row>
    <row r="50" spans="1:5" s="2" customFormat="1" x14ac:dyDescent="0.25">
      <c r="A50" t="s">
        <v>664</v>
      </c>
      <c r="B50" t="s">
        <v>80</v>
      </c>
      <c r="C50">
        <v>1</v>
      </c>
      <c r="D50" s="1">
        <v>13.695399999999999</v>
      </c>
      <c r="E50" s="1">
        <f t="shared" si="0"/>
        <v>13.695399999999999</v>
      </c>
    </row>
    <row r="51" spans="1:5" s="2" customFormat="1" x14ac:dyDescent="0.25">
      <c r="A51" t="s">
        <v>665</v>
      </c>
      <c r="B51" t="s">
        <v>80</v>
      </c>
      <c r="C51">
        <v>2</v>
      </c>
      <c r="D51" s="1">
        <v>10.5754</v>
      </c>
      <c r="E51" s="1">
        <f t="shared" si="0"/>
        <v>21.1508</v>
      </c>
    </row>
    <row r="52" spans="1:5" s="2" customFormat="1" x14ac:dyDescent="0.25">
      <c r="A52" t="s">
        <v>666</v>
      </c>
      <c r="B52" t="s">
        <v>91</v>
      </c>
      <c r="C52">
        <v>1</v>
      </c>
      <c r="D52" s="1">
        <v>4.6500000000000004</v>
      </c>
      <c r="E52" s="1">
        <f t="shared" si="0"/>
        <v>4.6500000000000004</v>
      </c>
    </row>
    <row r="53" spans="1:5" s="2" customFormat="1" x14ac:dyDescent="0.25">
      <c r="A53" t="s">
        <v>667</v>
      </c>
      <c r="B53" t="s">
        <v>91</v>
      </c>
      <c r="C53">
        <v>4</v>
      </c>
      <c r="D53" s="1">
        <v>4.16</v>
      </c>
      <c r="E53" s="1">
        <f t="shared" si="0"/>
        <v>16.64</v>
      </c>
    </row>
    <row r="54" spans="1:5" s="2" customFormat="1" x14ac:dyDescent="0.25">
      <c r="A54" t="s">
        <v>668</v>
      </c>
      <c r="B54" t="s">
        <v>82</v>
      </c>
      <c r="C54">
        <v>1</v>
      </c>
      <c r="D54" s="1">
        <v>230</v>
      </c>
      <c r="E54" s="1">
        <f t="shared" si="0"/>
        <v>230</v>
      </c>
    </row>
    <row r="55" spans="1:5" s="2" customFormat="1" x14ac:dyDescent="0.25">
      <c r="A55" t="s">
        <v>669</v>
      </c>
      <c r="B55" t="s">
        <v>92</v>
      </c>
      <c r="C55">
        <v>0.11</v>
      </c>
      <c r="D55" s="1">
        <v>6.95</v>
      </c>
      <c r="E55" s="1">
        <f t="shared" si="0"/>
        <v>0.76449999999999996</v>
      </c>
    </row>
    <row r="56" spans="1:5" s="2" customFormat="1" x14ac:dyDescent="0.25">
      <c r="A56" t="s">
        <v>78</v>
      </c>
      <c r="B56" t="s">
        <v>9</v>
      </c>
      <c r="C56" t="s">
        <v>9</v>
      </c>
      <c r="D56" s="1" t="s">
        <v>9</v>
      </c>
      <c r="E56" s="1">
        <f>SUM(E49:E55)</f>
        <v>289.1934</v>
      </c>
    </row>
    <row r="57" spans="1:5" s="2" customFormat="1" x14ac:dyDescent="0.25">
      <c r="A57"/>
      <c r="B57"/>
      <c r="C57"/>
      <c r="D57" s="1"/>
      <c r="E57" s="1"/>
    </row>
    <row r="58" spans="1:5" s="2" customFormat="1" x14ac:dyDescent="0.25">
      <c r="A58" t="s">
        <v>84</v>
      </c>
      <c r="B58" t="s">
        <v>9</v>
      </c>
      <c r="C58" t="s">
        <v>9</v>
      </c>
      <c r="D58" s="1" t="s">
        <v>9</v>
      </c>
      <c r="E58" s="1">
        <f>E56</f>
        <v>289.1934</v>
      </c>
    </row>
    <row r="59" spans="1:5" s="2" customFormat="1" x14ac:dyDescent="0.25">
      <c r="A59" t="s">
        <v>85</v>
      </c>
      <c r="B59" t="s">
        <v>9</v>
      </c>
      <c r="C59" t="s">
        <v>9</v>
      </c>
      <c r="D59" s="1">
        <v>0</v>
      </c>
      <c r="E59" s="1">
        <f>ROUND((E58*D59),4)</f>
        <v>0</v>
      </c>
    </row>
    <row r="60" spans="1:5" s="2" customFormat="1" x14ac:dyDescent="0.25">
      <c r="A60" t="s">
        <v>86</v>
      </c>
      <c r="B60" t="s">
        <v>9</v>
      </c>
      <c r="C60" t="s">
        <v>9</v>
      </c>
      <c r="D60" s="1" t="s">
        <v>9</v>
      </c>
      <c r="E60" s="1">
        <f>SUM(E58:E59)</f>
        <v>289.1934</v>
      </c>
    </row>
    <row r="61" spans="1:5" s="2" customFormat="1" x14ac:dyDescent="0.25">
      <c r="A61"/>
      <c r="B61"/>
      <c r="C61"/>
      <c r="D61" s="1"/>
      <c r="E61" s="1"/>
    </row>
    <row r="62" spans="1:5" s="2" customFormat="1" x14ac:dyDescent="0.25">
      <c r="A62" t="s">
        <v>670</v>
      </c>
      <c r="B62" t="s">
        <v>345</v>
      </c>
      <c r="C62"/>
      <c r="D62" s="1"/>
      <c r="E62" s="1"/>
    </row>
    <row r="63" spans="1:5" s="2" customFormat="1" x14ac:dyDescent="0.25">
      <c r="A63" t="s">
        <v>671</v>
      </c>
      <c r="B63"/>
      <c r="C63"/>
      <c r="D63" s="1"/>
      <c r="E63" s="1"/>
    </row>
    <row r="64" spans="1:5" s="2" customFormat="1" x14ac:dyDescent="0.25">
      <c r="A64" t="s">
        <v>87</v>
      </c>
      <c r="B64"/>
      <c r="C64"/>
      <c r="D64" s="1"/>
      <c r="E64" s="1"/>
    </row>
    <row r="65" spans="1:5" s="2" customFormat="1" x14ac:dyDescent="0.25">
      <c r="A65"/>
      <c r="B65"/>
      <c r="C65"/>
      <c r="D65" s="1"/>
      <c r="E65" s="1"/>
    </row>
    <row r="66" spans="1:5" s="2" customFormat="1" x14ac:dyDescent="0.25">
      <c r="A66" t="s">
        <v>81</v>
      </c>
      <c r="B66" t="s">
        <v>73</v>
      </c>
      <c r="C66" t="s">
        <v>74</v>
      </c>
      <c r="D66" s="1" t="s">
        <v>75</v>
      </c>
      <c r="E66" s="1" t="s">
        <v>76</v>
      </c>
    </row>
    <row r="67" spans="1:5" s="2" customFormat="1" x14ac:dyDescent="0.25">
      <c r="A67" t="s">
        <v>672</v>
      </c>
      <c r="B67" t="s">
        <v>673</v>
      </c>
      <c r="C67">
        <v>1</v>
      </c>
      <c r="D67" s="1">
        <v>1.59</v>
      </c>
      <c r="E67" s="1">
        <f>ROUND((C67*D67),4)</f>
        <v>1.59</v>
      </c>
    </row>
    <row r="68" spans="1:5" s="2" customFormat="1" x14ac:dyDescent="0.25">
      <c r="A68" t="s">
        <v>78</v>
      </c>
      <c r="B68" t="s">
        <v>9</v>
      </c>
      <c r="C68" t="s">
        <v>9</v>
      </c>
      <c r="D68" s="1" t="s">
        <v>9</v>
      </c>
      <c r="E68" s="1">
        <f>SUM(E67:E67)</f>
        <v>1.59</v>
      </c>
    </row>
    <row r="69" spans="1:5" s="2" customFormat="1" x14ac:dyDescent="0.25">
      <c r="A69"/>
      <c r="B69"/>
      <c r="C69"/>
      <c r="D69" s="1"/>
      <c r="E69" s="1"/>
    </row>
    <row r="70" spans="1:5" s="2" customFormat="1" x14ac:dyDescent="0.25">
      <c r="A70" t="s">
        <v>84</v>
      </c>
      <c r="B70" t="s">
        <v>9</v>
      </c>
      <c r="C70" t="s">
        <v>9</v>
      </c>
      <c r="D70" s="1" t="s">
        <v>9</v>
      </c>
      <c r="E70" s="1">
        <f>E68</f>
        <v>1.59</v>
      </c>
    </row>
    <row r="71" spans="1:5" s="2" customFormat="1" x14ac:dyDescent="0.25">
      <c r="A71" t="s">
        <v>85</v>
      </c>
      <c r="B71" t="s">
        <v>9</v>
      </c>
      <c r="C71" t="s">
        <v>9</v>
      </c>
      <c r="D71" s="1">
        <v>0</v>
      </c>
      <c r="E71" s="1">
        <f>ROUND((E70*D71),4)</f>
        <v>0</v>
      </c>
    </row>
    <row r="72" spans="1:5" s="2" customFormat="1" x14ac:dyDescent="0.25">
      <c r="A72" t="s">
        <v>86</v>
      </c>
      <c r="B72" t="s">
        <v>9</v>
      </c>
      <c r="C72" t="s">
        <v>9</v>
      </c>
      <c r="D72" s="1" t="s">
        <v>9</v>
      </c>
      <c r="E72" s="1">
        <f>SUM(E70:E71)</f>
        <v>1.59</v>
      </c>
    </row>
    <row r="73" spans="1:5" s="2" customFormat="1" x14ac:dyDescent="0.25">
      <c r="A73"/>
      <c r="B73"/>
      <c r="C73"/>
      <c r="D73" s="1"/>
      <c r="E73" s="1"/>
    </row>
    <row r="74" spans="1:5" s="2" customFormat="1" x14ac:dyDescent="0.25">
      <c r="A74" t="s">
        <v>674</v>
      </c>
      <c r="B74" t="s">
        <v>348</v>
      </c>
      <c r="C74"/>
      <c r="D74" s="1"/>
      <c r="E74" s="1"/>
    </row>
    <row r="75" spans="1:5" s="2" customFormat="1" x14ac:dyDescent="0.25">
      <c r="A75" t="s">
        <v>675</v>
      </c>
      <c r="B75"/>
      <c r="C75"/>
      <c r="D75" s="1"/>
      <c r="E75" s="1"/>
    </row>
    <row r="76" spans="1:5" s="2" customFormat="1" x14ac:dyDescent="0.25">
      <c r="A76" t="s">
        <v>87</v>
      </c>
      <c r="B76"/>
      <c r="C76"/>
      <c r="D76" s="1"/>
      <c r="E76" s="1"/>
    </row>
    <row r="77" spans="1:5" s="2" customFormat="1" x14ac:dyDescent="0.25">
      <c r="A77"/>
      <c r="B77"/>
      <c r="C77"/>
      <c r="D77" s="1"/>
      <c r="E77" s="1"/>
    </row>
    <row r="78" spans="1:5" s="2" customFormat="1" x14ac:dyDescent="0.25">
      <c r="A78" t="s">
        <v>81</v>
      </c>
      <c r="B78" t="s">
        <v>73</v>
      </c>
      <c r="C78" t="s">
        <v>74</v>
      </c>
      <c r="D78" s="1" t="s">
        <v>75</v>
      </c>
      <c r="E78" s="1" t="s">
        <v>76</v>
      </c>
    </row>
    <row r="79" spans="1:5" s="2" customFormat="1" x14ac:dyDescent="0.25">
      <c r="A79" t="s">
        <v>676</v>
      </c>
      <c r="B79" t="s">
        <v>673</v>
      </c>
      <c r="C79">
        <v>1</v>
      </c>
      <c r="D79" s="1">
        <v>11.63</v>
      </c>
      <c r="E79" s="1">
        <f>ROUND((C79*D79),4)</f>
        <v>11.63</v>
      </c>
    </row>
    <row r="80" spans="1:5" s="2" customFormat="1" x14ac:dyDescent="0.25">
      <c r="A80" t="s">
        <v>78</v>
      </c>
      <c r="B80" t="s">
        <v>9</v>
      </c>
      <c r="C80" t="s">
        <v>9</v>
      </c>
      <c r="D80" s="1" t="s">
        <v>9</v>
      </c>
      <c r="E80" s="1">
        <f>SUM(E79:E79)</f>
        <v>11.63</v>
      </c>
    </row>
    <row r="81" spans="1:5" s="2" customFormat="1" x14ac:dyDescent="0.25">
      <c r="A81"/>
      <c r="B81"/>
      <c r="C81"/>
      <c r="D81" s="1"/>
      <c r="E81" s="1"/>
    </row>
    <row r="82" spans="1:5" s="2" customFormat="1" x14ac:dyDescent="0.25">
      <c r="A82" t="s">
        <v>84</v>
      </c>
      <c r="B82" t="s">
        <v>9</v>
      </c>
      <c r="C82" t="s">
        <v>9</v>
      </c>
      <c r="D82" s="1" t="s">
        <v>9</v>
      </c>
      <c r="E82" s="1">
        <f>E80</f>
        <v>11.63</v>
      </c>
    </row>
    <row r="83" spans="1:5" s="2" customFormat="1" x14ac:dyDescent="0.25">
      <c r="A83" t="s">
        <v>85</v>
      </c>
      <c r="B83" t="s">
        <v>9</v>
      </c>
      <c r="C83" t="s">
        <v>9</v>
      </c>
      <c r="D83" s="1">
        <v>0</v>
      </c>
      <c r="E83" s="1">
        <f>ROUND((E82*D83),4)</f>
        <v>0</v>
      </c>
    </row>
    <row r="84" spans="1:5" s="2" customFormat="1" x14ac:dyDescent="0.25">
      <c r="A84" t="s">
        <v>86</v>
      </c>
      <c r="B84" t="s">
        <v>9</v>
      </c>
      <c r="C84" t="s">
        <v>9</v>
      </c>
      <c r="D84" s="1" t="s">
        <v>9</v>
      </c>
      <c r="E84" s="1">
        <f>SUM(E82:E83)</f>
        <v>11.63</v>
      </c>
    </row>
    <row r="85" spans="1:5" s="2" customFormat="1" x14ac:dyDescent="0.25">
      <c r="A85"/>
      <c r="B85"/>
      <c r="C85"/>
      <c r="D85" s="1"/>
      <c r="E85" s="1"/>
    </row>
    <row r="86" spans="1:5" s="2" customFormat="1" x14ac:dyDescent="0.25">
      <c r="A86" t="s">
        <v>677</v>
      </c>
      <c r="B86" t="s">
        <v>356</v>
      </c>
      <c r="C86"/>
      <c r="D86" s="1"/>
      <c r="E86" s="1"/>
    </row>
    <row r="87" spans="1:5" s="2" customFormat="1" x14ac:dyDescent="0.25">
      <c r="A87" t="s">
        <v>219</v>
      </c>
      <c r="B87"/>
      <c r="C87"/>
      <c r="D87" s="1"/>
      <c r="E87" s="1"/>
    </row>
    <row r="88" spans="1:5" s="2" customFormat="1" x14ac:dyDescent="0.25">
      <c r="A88" t="s">
        <v>71</v>
      </c>
      <c r="B88"/>
      <c r="C88"/>
      <c r="D88" s="1"/>
      <c r="E88" s="1"/>
    </row>
    <row r="89" spans="1:5" s="2" customFormat="1" x14ac:dyDescent="0.25">
      <c r="A89"/>
      <c r="B89"/>
      <c r="C89"/>
      <c r="D89" s="1"/>
      <c r="E89" s="1"/>
    </row>
    <row r="90" spans="1:5" s="2" customFormat="1" x14ac:dyDescent="0.25">
      <c r="A90" t="s">
        <v>81</v>
      </c>
      <c r="B90" t="s">
        <v>73</v>
      </c>
      <c r="C90" t="s">
        <v>74</v>
      </c>
      <c r="D90" s="1" t="s">
        <v>75</v>
      </c>
      <c r="E90" s="1" t="s">
        <v>76</v>
      </c>
    </row>
    <row r="91" spans="1:5" s="2" customFormat="1" x14ac:dyDescent="0.25">
      <c r="A91" t="s">
        <v>678</v>
      </c>
      <c r="B91" t="s">
        <v>83</v>
      </c>
      <c r="C91">
        <v>1</v>
      </c>
      <c r="D91" s="1">
        <v>2488.66</v>
      </c>
      <c r="E91" s="1">
        <f>ROUND((C91*D91),4)</f>
        <v>2488.66</v>
      </c>
    </row>
    <row r="92" spans="1:5" s="2" customFormat="1" x14ac:dyDescent="0.25">
      <c r="A92" t="s">
        <v>78</v>
      </c>
      <c r="B92" t="s">
        <v>9</v>
      </c>
      <c r="C92" t="s">
        <v>9</v>
      </c>
      <c r="D92" s="1" t="s">
        <v>9</v>
      </c>
      <c r="E92" s="1">
        <f>SUM(E91:E91)</f>
        <v>2488.66</v>
      </c>
    </row>
    <row r="93" spans="1:5" s="2" customFormat="1" x14ac:dyDescent="0.25">
      <c r="A93"/>
      <c r="B93"/>
      <c r="C93"/>
      <c r="D93" s="1"/>
      <c r="E93" s="1"/>
    </row>
    <row r="94" spans="1:5" s="2" customFormat="1" x14ac:dyDescent="0.25">
      <c r="A94" t="s">
        <v>84</v>
      </c>
      <c r="B94" t="s">
        <v>9</v>
      </c>
      <c r="C94" t="s">
        <v>9</v>
      </c>
      <c r="D94" s="1" t="s">
        <v>9</v>
      </c>
      <c r="E94" s="1">
        <f>E92</f>
        <v>2488.66</v>
      </c>
    </row>
    <row r="95" spans="1:5" s="2" customFormat="1" x14ac:dyDescent="0.25">
      <c r="A95" t="s">
        <v>85</v>
      </c>
      <c r="B95" t="s">
        <v>9</v>
      </c>
      <c r="C95" t="s">
        <v>9</v>
      </c>
      <c r="D95" s="1">
        <v>0</v>
      </c>
      <c r="E95" s="1">
        <f>ROUND((E94*D95),4)</f>
        <v>0</v>
      </c>
    </row>
    <row r="96" spans="1:5" s="2" customFormat="1" x14ac:dyDescent="0.25">
      <c r="A96" t="s">
        <v>86</v>
      </c>
      <c r="B96" t="s">
        <v>9</v>
      </c>
      <c r="C96" t="s">
        <v>9</v>
      </c>
      <c r="D96" s="1" t="s">
        <v>9</v>
      </c>
      <c r="E96" s="1">
        <f>SUM(E94:E95)</f>
        <v>2488.66</v>
      </c>
    </row>
    <row r="97" spans="1:5" s="2" customFormat="1" x14ac:dyDescent="0.25">
      <c r="A97"/>
      <c r="B97"/>
      <c r="C97"/>
      <c r="D97" s="1"/>
      <c r="E97" s="1"/>
    </row>
    <row r="98" spans="1:5" s="2" customFormat="1" x14ac:dyDescent="0.25">
      <c r="A98" t="s">
        <v>679</v>
      </c>
      <c r="B98" t="s">
        <v>360</v>
      </c>
      <c r="C98"/>
      <c r="D98" s="1"/>
      <c r="E98" s="1"/>
    </row>
    <row r="99" spans="1:5" s="2" customFormat="1" x14ac:dyDescent="0.25">
      <c r="A99" t="s">
        <v>112</v>
      </c>
      <c r="B99"/>
      <c r="C99"/>
      <c r="D99" s="1"/>
      <c r="E99" s="1"/>
    </row>
    <row r="100" spans="1:5" s="2" customFormat="1" x14ac:dyDescent="0.25">
      <c r="A100" t="s">
        <v>71</v>
      </c>
      <c r="B100"/>
      <c r="C100"/>
      <c r="D100" s="1"/>
      <c r="E100" s="1"/>
    </row>
    <row r="101" spans="1:5" s="2" customFormat="1" x14ac:dyDescent="0.25">
      <c r="A101"/>
      <c r="B101"/>
      <c r="C101"/>
      <c r="D101" s="1"/>
      <c r="E101" s="1"/>
    </row>
    <row r="102" spans="1:5" s="2" customFormat="1" x14ac:dyDescent="0.25">
      <c r="A102" t="s">
        <v>81</v>
      </c>
      <c r="B102" t="s">
        <v>73</v>
      </c>
      <c r="C102" t="s">
        <v>74</v>
      </c>
      <c r="D102" s="1" t="s">
        <v>75</v>
      </c>
      <c r="E102" s="1" t="s">
        <v>76</v>
      </c>
    </row>
    <row r="103" spans="1:5" s="2" customFormat="1" x14ac:dyDescent="0.25">
      <c r="A103" t="s">
        <v>680</v>
      </c>
      <c r="B103" t="s">
        <v>83</v>
      </c>
      <c r="C103">
        <v>1</v>
      </c>
      <c r="D103" s="1">
        <v>3272.25</v>
      </c>
      <c r="E103" s="1">
        <f>ROUND((C103*D103),4)</f>
        <v>3272.25</v>
      </c>
    </row>
    <row r="104" spans="1:5" s="2" customFormat="1" x14ac:dyDescent="0.25">
      <c r="A104" t="s">
        <v>78</v>
      </c>
      <c r="B104" t="s">
        <v>9</v>
      </c>
      <c r="C104" t="s">
        <v>9</v>
      </c>
      <c r="D104" s="1" t="s">
        <v>9</v>
      </c>
      <c r="E104" s="1">
        <f>SUM(E103:E103)</f>
        <v>3272.25</v>
      </c>
    </row>
    <row r="105" spans="1:5" s="2" customFormat="1" x14ac:dyDescent="0.25">
      <c r="A105"/>
      <c r="B105"/>
      <c r="C105"/>
      <c r="D105" s="1"/>
      <c r="E105" s="1"/>
    </row>
    <row r="106" spans="1:5" s="2" customFormat="1" x14ac:dyDescent="0.25">
      <c r="A106" t="s">
        <v>84</v>
      </c>
      <c r="B106" t="s">
        <v>9</v>
      </c>
      <c r="C106" t="s">
        <v>9</v>
      </c>
      <c r="D106" s="1" t="s">
        <v>9</v>
      </c>
      <c r="E106" s="1">
        <f>E104</f>
        <v>3272.25</v>
      </c>
    </row>
    <row r="107" spans="1:5" s="2" customFormat="1" x14ac:dyDescent="0.25">
      <c r="A107" t="s">
        <v>85</v>
      </c>
      <c r="B107" t="s">
        <v>9</v>
      </c>
      <c r="C107" t="s">
        <v>9</v>
      </c>
      <c r="D107" s="1">
        <v>0</v>
      </c>
      <c r="E107" s="1">
        <f>ROUND((E106*D107),4)</f>
        <v>0</v>
      </c>
    </row>
    <row r="108" spans="1:5" s="2" customFormat="1" x14ac:dyDescent="0.25">
      <c r="A108" t="s">
        <v>86</v>
      </c>
      <c r="B108" t="s">
        <v>9</v>
      </c>
      <c r="C108" t="s">
        <v>9</v>
      </c>
      <c r="D108" s="1" t="s">
        <v>9</v>
      </c>
      <c r="E108" s="1">
        <f>SUM(E106:E107)</f>
        <v>3272.25</v>
      </c>
    </row>
    <row r="109" spans="1:5" s="2" customFormat="1" x14ac:dyDescent="0.25">
      <c r="A109"/>
      <c r="B109"/>
      <c r="C109"/>
      <c r="D109" s="1"/>
      <c r="E109" s="1"/>
    </row>
    <row r="110" spans="1:5" s="2" customFormat="1" x14ac:dyDescent="0.25">
      <c r="A110" t="s">
        <v>681</v>
      </c>
      <c r="B110" t="s">
        <v>364</v>
      </c>
      <c r="C110"/>
      <c r="D110" s="1"/>
      <c r="E110" s="1"/>
    </row>
    <row r="111" spans="1:5" s="2" customFormat="1" x14ac:dyDescent="0.25">
      <c r="A111" t="s">
        <v>222</v>
      </c>
      <c r="B111"/>
      <c r="C111"/>
      <c r="D111" s="1"/>
      <c r="E111" s="1"/>
    </row>
    <row r="112" spans="1:5" s="2" customFormat="1" x14ac:dyDescent="0.25">
      <c r="A112" t="s">
        <v>71</v>
      </c>
      <c r="B112"/>
      <c r="C112"/>
      <c r="D112" s="1"/>
      <c r="E112" s="1"/>
    </row>
    <row r="113" spans="1:5" s="2" customFormat="1" x14ac:dyDescent="0.25">
      <c r="A113"/>
      <c r="B113"/>
      <c r="C113"/>
      <c r="D113" s="1"/>
      <c r="E113" s="1"/>
    </row>
    <row r="114" spans="1:5" s="2" customFormat="1" x14ac:dyDescent="0.25">
      <c r="A114" t="s">
        <v>81</v>
      </c>
      <c r="B114" t="s">
        <v>73</v>
      </c>
      <c r="C114" t="s">
        <v>74</v>
      </c>
      <c r="D114" s="1" t="s">
        <v>75</v>
      </c>
      <c r="E114" s="1" t="s">
        <v>76</v>
      </c>
    </row>
    <row r="115" spans="1:5" s="2" customFormat="1" x14ac:dyDescent="0.25">
      <c r="A115" t="s">
        <v>682</v>
      </c>
      <c r="B115" t="s">
        <v>83</v>
      </c>
      <c r="C115">
        <v>1</v>
      </c>
      <c r="D115" s="1">
        <v>3637.7</v>
      </c>
      <c r="E115" s="1">
        <f>ROUND((C115*D115),4)</f>
        <v>3637.7</v>
      </c>
    </row>
    <row r="116" spans="1:5" s="2" customFormat="1" x14ac:dyDescent="0.25">
      <c r="A116" t="s">
        <v>78</v>
      </c>
      <c r="B116" t="s">
        <v>9</v>
      </c>
      <c r="C116" t="s">
        <v>9</v>
      </c>
      <c r="D116" s="1" t="s">
        <v>9</v>
      </c>
      <c r="E116" s="1">
        <f>SUM(E115:E115)</f>
        <v>3637.7</v>
      </c>
    </row>
    <row r="117" spans="1:5" s="2" customFormat="1" x14ac:dyDescent="0.25">
      <c r="A117"/>
      <c r="B117"/>
      <c r="C117"/>
      <c r="D117" s="1"/>
      <c r="E117" s="1"/>
    </row>
    <row r="118" spans="1:5" s="2" customFormat="1" x14ac:dyDescent="0.25">
      <c r="A118" t="s">
        <v>84</v>
      </c>
      <c r="B118" t="s">
        <v>9</v>
      </c>
      <c r="C118" t="s">
        <v>9</v>
      </c>
      <c r="D118" s="1" t="s">
        <v>9</v>
      </c>
      <c r="E118" s="1">
        <f>E116</f>
        <v>3637.7</v>
      </c>
    </row>
    <row r="119" spans="1:5" s="2" customFormat="1" x14ac:dyDescent="0.25">
      <c r="A119" t="s">
        <v>85</v>
      </c>
      <c r="B119" t="s">
        <v>9</v>
      </c>
      <c r="C119" t="s">
        <v>9</v>
      </c>
      <c r="D119" s="1">
        <v>0</v>
      </c>
      <c r="E119" s="1">
        <f>ROUND((E118*D119),4)</f>
        <v>0</v>
      </c>
    </row>
    <row r="120" spans="1:5" s="2" customFormat="1" x14ac:dyDescent="0.25">
      <c r="A120" t="s">
        <v>86</v>
      </c>
      <c r="B120" t="s">
        <v>9</v>
      </c>
      <c r="C120" t="s">
        <v>9</v>
      </c>
      <c r="D120" s="1" t="s">
        <v>9</v>
      </c>
      <c r="E120" s="1">
        <f>SUM(E118:E119)</f>
        <v>3637.7</v>
      </c>
    </row>
    <row r="121" spans="1:5" s="2" customFormat="1" x14ac:dyDescent="0.25">
      <c r="A121"/>
      <c r="B121"/>
      <c r="C121"/>
      <c r="D121" s="1"/>
      <c r="E121" s="1"/>
    </row>
    <row r="122" spans="1:5" s="2" customFormat="1" x14ac:dyDescent="0.25">
      <c r="A122" t="s">
        <v>683</v>
      </c>
      <c r="B122" t="s">
        <v>207</v>
      </c>
      <c r="C122"/>
      <c r="D122" s="1"/>
      <c r="E122" s="1"/>
    </row>
    <row r="123" spans="1:5" s="2" customFormat="1" x14ac:dyDescent="0.25">
      <c r="A123" t="s">
        <v>684</v>
      </c>
      <c r="B123"/>
      <c r="C123"/>
      <c r="D123" s="1"/>
      <c r="E123" s="1"/>
    </row>
    <row r="124" spans="1:5" s="2" customFormat="1" x14ac:dyDescent="0.25">
      <c r="A124" t="s">
        <v>71</v>
      </c>
      <c r="B124"/>
      <c r="C124"/>
      <c r="D124" s="1"/>
      <c r="E124" s="1"/>
    </row>
    <row r="125" spans="1:5" s="2" customFormat="1" x14ac:dyDescent="0.25">
      <c r="A125"/>
      <c r="B125"/>
      <c r="C125"/>
      <c r="D125" s="1"/>
      <c r="E125" s="1"/>
    </row>
    <row r="126" spans="1:5" s="2" customFormat="1" x14ac:dyDescent="0.25">
      <c r="A126" t="s">
        <v>79</v>
      </c>
      <c r="B126" t="s">
        <v>73</v>
      </c>
      <c r="C126" t="s">
        <v>74</v>
      </c>
      <c r="D126" s="1" t="s">
        <v>75</v>
      </c>
      <c r="E126" s="1" t="s">
        <v>76</v>
      </c>
    </row>
    <row r="127" spans="1:5" s="2" customFormat="1" x14ac:dyDescent="0.25">
      <c r="A127" t="s">
        <v>116</v>
      </c>
      <c r="B127" t="s">
        <v>80</v>
      </c>
      <c r="C127">
        <v>6.74</v>
      </c>
      <c r="D127" s="1">
        <v>8.6199999999999992</v>
      </c>
      <c r="E127" s="1">
        <f>ROUND((C127*D127),4)</f>
        <v>58.098799999999997</v>
      </c>
    </row>
    <row r="128" spans="1:5" s="2" customFormat="1" x14ac:dyDescent="0.25">
      <c r="A128" t="s">
        <v>122</v>
      </c>
      <c r="B128" t="s">
        <v>80</v>
      </c>
      <c r="C128">
        <v>6.74</v>
      </c>
      <c r="D128" s="1">
        <v>11.31</v>
      </c>
      <c r="E128" s="1">
        <f>ROUND((C128*D128),4)</f>
        <v>76.229399999999998</v>
      </c>
    </row>
    <row r="129" spans="1:5" s="2" customFormat="1" x14ac:dyDescent="0.25">
      <c r="A129" t="s">
        <v>78</v>
      </c>
      <c r="B129" t="s">
        <v>9</v>
      </c>
      <c r="C129" t="s">
        <v>9</v>
      </c>
      <c r="D129" s="1" t="s">
        <v>9</v>
      </c>
      <c r="E129" s="1">
        <f>SUM(E127:E128)</f>
        <v>134.32819999999998</v>
      </c>
    </row>
    <row r="130" spans="1:5" s="2" customFormat="1" x14ac:dyDescent="0.25">
      <c r="A130"/>
      <c r="B130"/>
      <c r="C130"/>
      <c r="D130" s="1"/>
      <c r="E130" s="1"/>
    </row>
    <row r="131" spans="1:5" s="2" customFormat="1" x14ac:dyDescent="0.25">
      <c r="A131" t="s">
        <v>81</v>
      </c>
      <c r="B131" t="s">
        <v>73</v>
      </c>
      <c r="C131" t="s">
        <v>74</v>
      </c>
      <c r="D131" s="1" t="s">
        <v>75</v>
      </c>
      <c r="E131" s="1" t="s">
        <v>76</v>
      </c>
    </row>
    <row r="132" spans="1:5" s="2" customFormat="1" x14ac:dyDescent="0.25">
      <c r="A132" t="s">
        <v>685</v>
      </c>
      <c r="B132" t="s">
        <v>82</v>
      </c>
      <c r="C132">
        <v>6.64</v>
      </c>
      <c r="D132" s="1">
        <v>32.94</v>
      </c>
      <c r="E132" s="1">
        <f t="shared" ref="E132:E137" si="1">ROUND((C132*D132),4)</f>
        <v>218.7216</v>
      </c>
    </row>
    <row r="133" spans="1:5" s="2" customFormat="1" x14ac:dyDescent="0.25">
      <c r="A133" t="s">
        <v>686</v>
      </c>
      <c r="B133" t="s">
        <v>82</v>
      </c>
      <c r="C133">
        <v>3.16</v>
      </c>
      <c r="D133" s="1">
        <v>26.24</v>
      </c>
      <c r="E133" s="1">
        <f t="shared" si="1"/>
        <v>82.918400000000005</v>
      </c>
    </row>
    <row r="134" spans="1:5" s="2" customFormat="1" x14ac:dyDescent="0.25">
      <c r="A134" t="s">
        <v>687</v>
      </c>
      <c r="B134" t="s">
        <v>92</v>
      </c>
      <c r="C134">
        <v>6.69</v>
      </c>
      <c r="D134" s="1">
        <v>28.57</v>
      </c>
      <c r="E134" s="1">
        <f t="shared" si="1"/>
        <v>191.13329999999999</v>
      </c>
    </row>
    <row r="135" spans="1:5" s="2" customFormat="1" x14ac:dyDescent="0.25">
      <c r="A135" t="s">
        <v>688</v>
      </c>
      <c r="B135" t="s">
        <v>83</v>
      </c>
      <c r="C135">
        <v>4</v>
      </c>
      <c r="D135" s="1">
        <v>58.19</v>
      </c>
      <c r="E135" s="1">
        <f t="shared" si="1"/>
        <v>232.76</v>
      </c>
    </row>
    <row r="136" spans="1:5" s="2" customFormat="1" x14ac:dyDescent="0.25">
      <c r="A136" t="s">
        <v>110</v>
      </c>
      <c r="B136" t="s">
        <v>92</v>
      </c>
      <c r="C136">
        <v>1</v>
      </c>
      <c r="D136" s="1">
        <v>8.67</v>
      </c>
      <c r="E136" s="1">
        <f t="shared" si="1"/>
        <v>8.67</v>
      </c>
    </row>
    <row r="137" spans="1:5" s="2" customFormat="1" x14ac:dyDescent="0.25">
      <c r="A137" t="s">
        <v>114</v>
      </c>
      <c r="B137" t="s">
        <v>83</v>
      </c>
      <c r="C137">
        <v>2</v>
      </c>
      <c r="D137" s="1">
        <v>8.2200000000000006</v>
      </c>
      <c r="E137" s="1">
        <f t="shared" si="1"/>
        <v>16.440000000000001</v>
      </c>
    </row>
    <row r="138" spans="1:5" s="2" customFormat="1" x14ac:dyDescent="0.25">
      <c r="A138" t="s">
        <v>78</v>
      </c>
      <c r="B138" t="s">
        <v>9</v>
      </c>
      <c r="C138" t="s">
        <v>9</v>
      </c>
      <c r="D138" s="1" t="s">
        <v>9</v>
      </c>
      <c r="E138" s="1">
        <f>SUM(E132:E137)</f>
        <v>750.64329999999995</v>
      </c>
    </row>
    <row r="139" spans="1:5" s="2" customFormat="1" x14ac:dyDescent="0.25">
      <c r="A139"/>
      <c r="B139"/>
      <c r="C139"/>
      <c r="D139" s="1"/>
      <c r="E139" s="1"/>
    </row>
    <row r="140" spans="1:5" s="2" customFormat="1" x14ac:dyDescent="0.25">
      <c r="A140" t="s">
        <v>84</v>
      </c>
      <c r="B140" t="s">
        <v>9</v>
      </c>
      <c r="C140" t="s">
        <v>9</v>
      </c>
      <c r="D140" s="1" t="s">
        <v>9</v>
      </c>
      <c r="E140" s="1">
        <f>E129+E138</f>
        <v>884.97149999999988</v>
      </c>
    </row>
    <row r="141" spans="1:5" s="2" customFormat="1" x14ac:dyDescent="0.25">
      <c r="A141" t="s">
        <v>85</v>
      </c>
      <c r="B141" t="s">
        <v>9</v>
      </c>
      <c r="C141" t="s">
        <v>9</v>
      </c>
      <c r="D141" s="1">
        <v>0</v>
      </c>
      <c r="E141" s="1">
        <f>ROUND((E140*D141),4)</f>
        <v>0</v>
      </c>
    </row>
    <row r="142" spans="1:5" s="2" customFormat="1" x14ac:dyDescent="0.25">
      <c r="A142" t="s">
        <v>86</v>
      </c>
      <c r="B142" t="s">
        <v>9</v>
      </c>
      <c r="C142" t="s">
        <v>9</v>
      </c>
      <c r="D142" s="1" t="s">
        <v>9</v>
      </c>
      <c r="E142" s="1">
        <f>SUM(E140:E141)</f>
        <v>884.97149999999988</v>
      </c>
    </row>
    <row r="143" spans="1:5" s="2" customFormat="1" x14ac:dyDescent="0.25">
      <c r="A143"/>
      <c r="B143"/>
      <c r="C143"/>
      <c r="D143" s="1"/>
      <c r="E143" s="1"/>
    </row>
    <row r="144" spans="1:5" s="2" customFormat="1" x14ac:dyDescent="0.25">
      <c r="A144" t="s">
        <v>689</v>
      </c>
      <c r="B144" t="s">
        <v>208</v>
      </c>
      <c r="C144"/>
      <c r="D144" s="1"/>
      <c r="E144" s="1"/>
    </row>
    <row r="145" spans="1:5" s="2" customFormat="1" x14ac:dyDescent="0.25">
      <c r="A145" t="s">
        <v>684</v>
      </c>
      <c r="B145"/>
      <c r="C145"/>
      <c r="D145" s="1"/>
      <c r="E145" s="1"/>
    </row>
    <row r="146" spans="1:5" s="2" customFormat="1" x14ac:dyDescent="0.25">
      <c r="A146" t="s">
        <v>71</v>
      </c>
      <c r="B146"/>
      <c r="C146"/>
      <c r="D146" s="1"/>
      <c r="E146" s="1"/>
    </row>
    <row r="147" spans="1:5" s="2" customFormat="1" x14ac:dyDescent="0.25">
      <c r="A147"/>
      <c r="B147"/>
      <c r="C147"/>
      <c r="D147" s="1"/>
      <c r="E147" s="1"/>
    </row>
    <row r="148" spans="1:5" s="2" customFormat="1" x14ac:dyDescent="0.25">
      <c r="A148" t="s">
        <v>79</v>
      </c>
      <c r="B148" t="s">
        <v>73</v>
      </c>
      <c r="C148" t="s">
        <v>74</v>
      </c>
      <c r="D148" s="1" t="s">
        <v>75</v>
      </c>
      <c r="E148" s="1" t="s">
        <v>76</v>
      </c>
    </row>
    <row r="149" spans="1:5" s="2" customFormat="1" x14ac:dyDescent="0.25">
      <c r="A149" t="s">
        <v>116</v>
      </c>
      <c r="B149" t="s">
        <v>80</v>
      </c>
      <c r="C149">
        <v>6.9</v>
      </c>
      <c r="D149" s="1">
        <v>8.6199999999999992</v>
      </c>
      <c r="E149" s="1">
        <f>ROUND((C149*D149),4)</f>
        <v>59.478000000000002</v>
      </c>
    </row>
    <row r="150" spans="1:5" s="2" customFormat="1" x14ac:dyDescent="0.25">
      <c r="A150" t="s">
        <v>122</v>
      </c>
      <c r="B150" t="s">
        <v>80</v>
      </c>
      <c r="C150">
        <v>6.9</v>
      </c>
      <c r="D150" s="1">
        <v>11.31</v>
      </c>
      <c r="E150" s="1">
        <f>ROUND((C150*D150),4)</f>
        <v>78.039000000000001</v>
      </c>
    </row>
    <row r="151" spans="1:5" s="2" customFormat="1" x14ac:dyDescent="0.25">
      <c r="A151" t="s">
        <v>78</v>
      </c>
      <c r="B151" t="s">
        <v>9</v>
      </c>
      <c r="C151" t="s">
        <v>9</v>
      </c>
      <c r="D151" s="1" t="s">
        <v>9</v>
      </c>
      <c r="E151" s="1">
        <f>SUM(E149:E150)</f>
        <v>137.517</v>
      </c>
    </row>
    <row r="152" spans="1:5" s="2" customFormat="1" x14ac:dyDescent="0.25">
      <c r="A152"/>
      <c r="B152"/>
      <c r="C152"/>
      <c r="D152" s="1"/>
      <c r="E152" s="1"/>
    </row>
    <row r="153" spans="1:5" s="2" customFormat="1" x14ac:dyDescent="0.25">
      <c r="A153" t="s">
        <v>81</v>
      </c>
      <c r="B153" t="s">
        <v>73</v>
      </c>
      <c r="C153" t="s">
        <v>74</v>
      </c>
      <c r="D153" s="1" t="s">
        <v>75</v>
      </c>
      <c r="E153" s="1" t="s">
        <v>76</v>
      </c>
    </row>
    <row r="154" spans="1:5" s="2" customFormat="1" x14ac:dyDescent="0.25">
      <c r="A154" t="s">
        <v>685</v>
      </c>
      <c r="B154" t="s">
        <v>82</v>
      </c>
      <c r="C154">
        <v>7.56</v>
      </c>
      <c r="D154" s="1">
        <v>32.94</v>
      </c>
      <c r="E154" s="1">
        <f t="shared" ref="E154:E159" si="2">ROUND((C154*D154),4)</f>
        <v>249.0264</v>
      </c>
    </row>
    <row r="155" spans="1:5" s="2" customFormat="1" x14ac:dyDescent="0.25">
      <c r="A155" t="s">
        <v>686</v>
      </c>
      <c r="B155" t="s">
        <v>82</v>
      </c>
      <c r="C155">
        <v>3.6</v>
      </c>
      <c r="D155" s="1">
        <v>26.24</v>
      </c>
      <c r="E155" s="1">
        <f t="shared" si="2"/>
        <v>94.463999999999999</v>
      </c>
    </row>
    <row r="156" spans="1:5" s="2" customFormat="1" x14ac:dyDescent="0.25">
      <c r="A156" t="s">
        <v>687</v>
      </c>
      <c r="B156" t="s">
        <v>92</v>
      </c>
      <c r="C156">
        <v>7.48</v>
      </c>
      <c r="D156" s="1">
        <v>28.57</v>
      </c>
      <c r="E156" s="1">
        <f t="shared" si="2"/>
        <v>213.70359999999999</v>
      </c>
    </row>
    <row r="157" spans="1:5" s="2" customFormat="1" x14ac:dyDescent="0.25">
      <c r="A157" t="s">
        <v>688</v>
      </c>
      <c r="B157" t="s">
        <v>83</v>
      </c>
      <c r="C157">
        <v>4</v>
      </c>
      <c r="D157" s="1">
        <v>58.19</v>
      </c>
      <c r="E157" s="1">
        <f t="shared" si="2"/>
        <v>232.76</v>
      </c>
    </row>
    <row r="158" spans="1:5" s="2" customFormat="1" x14ac:dyDescent="0.25">
      <c r="A158" t="s">
        <v>110</v>
      </c>
      <c r="B158" t="s">
        <v>92</v>
      </c>
      <c r="C158">
        <v>1</v>
      </c>
      <c r="D158" s="1">
        <v>8.67</v>
      </c>
      <c r="E158" s="1">
        <f t="shared" si="2"/>
        <v>8.67</v>
      </c>
    </row>
    <row r="159" spans="1:5" s="2" customFormat="1" x14ac:dyDescent="0.25">
      <c r="A159" t="s">
        <v>114</v>
      </c>
      <c r="B159" t="s">
        <v>83</v>
      </c>
      <c r="C159">
        <v>2</v>
      </c>
      <c r="D159" s="1">
        <v>8.2200000000000006</v>
      </c>
      <c r="E159" s="1">
        <f t="shared" si="2"/>
        <v>16.440000000000001</v>
      </c>
    </row>
    <row r="160" spans="1:5" s="2" customFormat="1" x14ac:dyDescent="0.25">
      <c r="A160" t="s">
        <v>78</v>
      </c>
      <c r="B160" t="s">
        <v>9</v>
      </c>
      <c r="C160" t="s">
        <v>9</v>
      </c>
      <c r="D160" s="1" t="s">
        <v>9</v>
      </c>
      <c r="E160" s="1">
        <f>SUM(E154:E159)</f>
        <v>815.06399999999996</v>
      </c>
    </row>
    <row r="161" spans="1:5" s="2" customFormat="1" x14ac:dyDescent="0.25">
      <c r="A161"/>
      <c r="B161"/>
      <c r="C161"/>
      <c r="D161" s="1"/>
      <c r="E161" s="1"/>
    </row>
    <row r="162" spans="1:5" s="2" customFormat="1" x14ac:dyDescent="0.25">
      <c r="A162" t="s">
        <v>84</v>
      </c>
      <c r="B162" t="s">
        <v>9</v>
      </c>
      <c r="C162" t="s">
        <v>9</v>
      </c>
      <c r="D162" s="1" t="s">
        <v>9</v>
      </c>
      <c r="E162" s="1">
        <f>E151+E160</f>
        <v>952.5809999999999</v>
      </c>
    </row>
    <row r="163" spans="1:5" s="2" customFormat="1" x14ac:dyDescent="0.25">
      <c r="A163" t="s">
        <v>85</v>
      </c>
      <c r="B163" t="s">
        <v>9</v>
      </c>
      <c r="C163" t="s">
        <v>9</v>
      </c>
      <c r="D163" s="1">
        <v>0</v>
      </c>
      <c r="E163" s="1">
        <f>ROUND((E162*D163),4)</f>
        <v>0</v>
      </c>
    </row>
    <row r="164" spans="1:5" s="2" customFormat="1" x14ac:dyDescent="0.25">
      <c r="A164" t="s">
        <v>86</v>
      </c>
      <c r="B164" t="s">
        <v>9</v>
      </c>
      <c r="C164" t="s">
        <v>9</v>
      </c>
      <c r="D164" s="1" t="s">
        <v>9</v>
      </c>
      <c r="E164" s="1">
        <f>SUM(E162:E163)</f>
        <v>952.5809999999999</v>
      </c>
    </row>
    <row r="165" spans="1:5" s="2" customFormat="1" x14ac:dyDescent="0.25">
      <c r="A165"/>
      <c r="B165"/>
      <c r="C165"/>
      <c r="D165" s="1"/>
      <c r="E165" s="1"/>
    </row>
    <row r="166" spans="1:5" s="2" customFormat="1" x14ac:dyDescent="0.25">
      <c r="A166" t="s">
        <v>690</v>
      </c>
      <c r="B166" t="s">
        <v>209</v>
      </c>
      <c r="C166"/>
      <c r="D166" s="1"/>
      <c r="E166" s="1"/>
    </row>
    <row r="167" spans="1:5" s="2" customFormat="1" x14ac:dyDescent="0.25">
      <c r="A167" t="s">
        <v>691</v>
      </c>
      <c r="B167"/>
      <c r="C167"/>
      <c r="D167" s="1"/>
      <c r="E167" s="1"/>
    </row>
    <row r="168" spans="1:5" s="2" customFormat="1" x14ac:dyDescent="0.25">
      <c r="A168" t="s">
        <v>71</v>
      </c>
      <c r="B168"/>
      <c r="C168"/>
      <c r="D168" s="1"/>
      <c r="E168" s="1"/>
    </row>
    <row r="169" spans="1:5" s="2" customFormat="1" x14ac:dyDescent="0.25">
      <c r="A169"/>
      <c r="B169"/>
      <c r="C169"/>
      <c r="D169" s="1"/>
      <c r="E169" s="1"/>
    </row>
    <row r="170" spans="1:5" s="2" customFormat="1" x14ac:dyDescent="0.25">
      <c r="A170" t="s">
        <v>79</v>
      </c>
      <c r="B170" t="s">
        <v>73</v>
      </c>
      <c r="C170" t="s">
        <v>74</v>
      </c>
      <c r="D170" s="1" t="s">
        <v>75</v>
      </c>
      <c r="E170" s="1" t="s">
        <v>76</v>
      </c>
    </row>
    <row r="171" spans="1:5" s="2" customFormat="1" x14ac:dyDescent="0.25">
      <c r="A171" t="s">
        <v>116</v>
      </c>
      <c r="B171" t="s">
        <v>80</v>
      </c>
      <c r="C171">
        <v>5.89</v>
      </c>
      <c r="D171" s="1">
        <v>8.6199999999999992</v>
      </c>
      <c r="E171" s="1">
        <f>ROUND((C171*D171),4)</f>
        <v>50.771799999999999</v>
      </c>
    </row>
    <row r="172" spans="1:5" s="2" customFormat="1" x14ac:dyDescent="0.25">
      <c r="A172" t="s">
        <v>122</v>
      </c>
      <c r="B172" t="s">
        <v>80</v>
      </c>
      <c r="C172">
        <v>5.89</v>
      </c>
      <c r="D172" s="1">
        <v>11.31</v>
      </c>
      <c r="E172" s="1">
        <f>ROUND((C172*D172),4)</f>
        <v>66.615899999999996</v>
      </c>
    </row>
    <row r="173" spans="1:5" s="2" customFormat="1" x14ac:dyDescent="0.25">
      <c r="A173" t="s">
        <v>78</v>
      </c>
      <c r="B173" t="s">
        <v>9</v>
      </c>
      <c r="C173" t="s">
        <v>9</v>
      </c>
      <c r="D173" s="1" t="s">
        <v>9</v>
      </c>
      <c r="E173" s="1">
        <f>SUM(E171:E172)</f>
        <v>117.3877</v>
      </c>
    </row>
    <row r="174" spans="1:5" s="2" customFormat="1" x14ac:dyDescent="0.25">
      <c r="A174"/>
      <c r="B174"/>
      <c r="C174"/>
      <c r="D174" s="1"/>
      <c r="E174" s="1"/>
    </row>
    <row r="175" spans="1:5" s="2" customFormat="1" x14ac:dyDescent="0.25">
      <c r="A175" t="s">
        <v>81</v>
      </c>
      <c r="B175" t="s">
        <v>73</v>
      </c>
      <c r="C175" t="s">
        <v>74</v>
      </c>
      <c r="D175" s="1" t="s">
        <v>75</v>
      </c>
      <c r="E175" s="1" t="s">
        <v>76</v>
      </c>
    </row>
    <row r="176" spans="1:5" s="2" customFormat="1" x14ac:dyDescent="0.25">
      <c r="A176" t="s">
        <v>685</v>
      </c>
      <c r="B176" t="s">
        <v>82</v>
      </c>
      <c r="C176">
        <v>5.21</v>
      </c>
      <c r="D176" s="1">
        <v>32.94</v>
      </c>
      <c r="E176" s="1">
        <f>ROUND((C176*D176),4)</f>
        <v>171.6174</v>
      </c>
    </row>
    <row r="177" spans="1:5" s="2" customFormat="1" x14ac:dyDescent="0.25">
      <c r="A177" t="s">
        <v>686</v>
      </c>
      <c r="B177" t="s">
        <v>82</v>
      </c>
      <c r="C177">
        <v>2.48</v>
      </c>
      <c r="D177" s="1">
        <v>26.24</v>
      </c>
      <c r="E177" s="1">
        <f>ROUND((C177*D177),4)</f>
        <v>65.075199999999995</v>
      </c>
    </row>
    <row r="178" spans="1:5" s="2" customFormat="1" x14ac:dyDescent="0.25">
      <c r="A178" t="s">
        <v>687</v>
      </c>
      <c r="B178" t="s">
        <v>92</v>
      </c>
      <c r="C178">
        <v>5.46</v>
      </c>
      <c r="D178" s="1">
        <v>28.57</v>
      </c>
      <c r="E178" s="1">
        <f>ROUND((C178*D178),4)</f>
        <v>155.9922</v>
      </c>
    </row>
    <row r="179" spans="1:5" s="2" customFormat="1" x14ac:dyDescent="0.25">
      <c r="A179" t="s">
        <v>110</v>
      </c>
      <c r="B179" t="s">
        <v>92</v>
      </c>
      <c r="C179">
        <v>1</v>
      </c>
      <c r="D179" s="1">
        <v>8.67</v>
      </c>
      <c r="E179" s="1">
        <f>ROUND((C179*D179),4)</f>
        <v>8.67</v>
      </c>
    </row>
    <row r="180" spans="1:5" s="2" customFormat="1" x14ac:dyDescent="0.25">
      <c r="A180" t="s">
        <v>78</v>
      </c>
      <c r="B180" t="s">
        <v>9</v>
      </c>
      <c r="C180" t="s">
        <v>9</v>
      </c>
      <c r="D180" s="1" t="s">
        <v>9</v>
      </c>
      <c r="E180" s="1">
        <f>SUM(E176:E179)</f>
        <v>401.35480000000001</v>
      </c>
    </row>
    <row r="181" spans="1:5" s="2" customFormat="1" x14ac:dyDescent="0.25">
      <c r="A181"/>
      <c r="B181"/>
      <c r="C181"/>
      <c r="D181" s="1"/>
      <c r="E181" s="1"/>
    </row>
    <row r="182" spans="1:5" s="2" customFormat="1" x14ac:dyDescent="0.25">
      <c r="A182" t="s">
        <v>84</v>
      </c>
      <c r="B182" t="s">
        <v>9</v>
      </c>
      <c r="C182" t="s">
        <v>9</v>
      </c>
      <c r="D182" s="1" t="s">
        <v>9</v>
      </c>
      <c r="E182" s="1">
        <f>E173+E180</f>
        <v>518.74250000000006</v>
      </c>
    </row>
    <row r="183" spans="1:5" s="2" customFormat="1" x14ac:dyDescent="0.25">
      <c r="A183" t="s">
        <v>85</v>
      </c>
      <c r="B183" t="s">
        <v>9</v>
      </c>
      <c r="C183" t="s">
        <v>9</v>
      </c>
      <c r="D183" s="1">
        <v>0</v>
      </c>
      <c r="E183" s="1">
        <f>ROUND((E182*D183),4)</f>
        <v>0</v>
      </c>
    </row>
    <row r="184" spans="1:5" s="2" customFormat="1" x14ac:dyDescent="0.25">
      <c r="A184" t="s">
        <v>86</v>
      </c>
      <c r="B184" t="s">
        <v>9</v>
      </c>
      <c r="C184" t="s">
        <v>9</v>
      </c>
      <c r="D184" s="1" t="s">
        <v>9</v>
      </c>
      <c r="E184" s="1">
        <f>SUM(E182:E183)</f>
        <v>518.74250000000006</v>
      </c>
    </row>
    <row r="185" spans="1:5" s="2" customFormat="1" x14ac:dyDescent="0.25">
      <c r="A185"/>
      <c r="B185"/>
      <c r="C185"/>
      <c r="D185" s="1"/>
      <c r="E185" s="1"/>
    </row>
    <row r="186" spans="1:5" s="2" customFormat="1" x14ac:dyDescent="0.25">
      <c r="A186" t="s">
        <v>692</v>
      </c>
      <c r="B186" t="s">
        <v>210</v>
      </c>
      <c r="C186"/>
      <c r="D186" s="1"/>
      <c r="E186" s="1"/>
    </row>
    <row r="187" spans="1:5" s="2" customFormat="1" x14ac:dyDescent="0.25">
      <c r="A187" t="s">
        <v>693</v>
      </c>
      <c r="B187"/>
      <c r="C187"/>
      <c r="D187" s="1"/>
      <c r="E187" s="1"/>
    </row>
    <row r="188" spans="1:5" s="2" customFormat="1" x14ac:dyDescent="0.25">
      <c r="A188" t="s">
        <v>71</v>
      </c>
      <c r="B188"/>
      <c r="C188"/>
      <c r="D188" s="1"/>
      <c r="E188" s="1"/>
    </row>
    <row r="189" spans="1:5" s="2" customFormat="1" x14ac:dyDescent="0.25">
      <c r="A189"/>
      <c r="B189"/>
      <c r="C189"/>
      <c r="D189" s="1"/>
      <c r="E189" s="1"/>
    </row>
    <row r="190" spans="1:5" s="2" customFormat="1" x14ac:dyDescent="0.25">
      <c r="A190" t="s">
        <v>79</v>
      </c>
      <c r="B190" t="s">
        <v>73</v>
      </c>
      <c r="C190" t="s">
        <v>74</v>
      </c>
      <c r="D190" s="1" t="s">
        <v>75</v>
      </c>
      <c r="E190" s="1" t="s">
        <v>76</v>
      </c>
    </row>
    <row r="191" spans="1:5" s="2" customFormat="1" x14ac:dyDescent="0.25">
      <c r="A191" t="s">
        <v>116</v>
      </c>
      <c r="B191" t="s">
        <v>80</v>
      </c>
      <c r="C191">
        <v>6.71</v>
      </c>
      <c r="D191" s="1">
        <v>8.6199999999999992</v>
      </c>
      <c r="E191" s="1">
        <f>ROUND((C191*D191),4)</f>
        <v>57.840200000000003</v>
      </c>
    </row>
    <row r="192" spans="1:5" s="2" customFormat="1" x14ac:dyDescent="0.25">
      <c r="A192" t="s">
        <v>122</v>
      </c>
      <c r="B192" t="s">
        <v>80</v>
      </c>
      <c r="C192">
        <v>6.71</v>
      </c>
      <c r="D192" s="1">
        <v>11.31</v>
      </c>
      <c r="E192" s="1">
        <f>ROUND((C192*D192),4)</f>
        <v>75.890100000000004</v>
      </c>
    </row>
    <row r="193" spans="1:5" s="2" customFormat="1" x14ac:dyDescent="0.25">
      <c r="A193" t="s">
        <v>78</v>
      </c>
      <c r="B193" t="s">
        <v>9</v>
      </c>
      <c r="C193" t="s">
        <v>9</v>
      </c>
      <c r="D193" s="1" t="s">
        <v>9</v>
      </c>
      <c r="E193" s="1">
        <f>SUM(E191:E192)</f>
        <v>133.7303</v>
      </c>
    </row>
    <row r="194" spans="1:5" s="2" customFormat="1" x14ac:dyDescent="0.25">
      <c r="A194"/>
      <c r="B194"/>
      <c r="C194"/>
      <c r="D194" s="1"/>
      <c r="E194" s="1"/>
    </row>
    <row r="195" spans="1:5" s="2" customFormat="1" x14ac:dyDescent="0.25">
      <c r="A195" t="s">
        <v>81</v>
      </c>
      <c r="B195" t="s">
        <v>73</v>
      </c>
      <c r="C195" t="s">
        <v>74</v>
      </c>
      <c r="D195" s="1" t="s">
        <v>75</v>
      </c>
      <c r="E195" s="1" t="s">
        <v>76</v>
      </c>
    </row>
    <row r="196" spans="1:5" s="2" customFormat="1" x14ac:dyDescent="0.25">
      <c r="A196" t="s">
        <v>685</v>
      </c>
      <c r="B196" t="s">
        <v>82</v>
      </c>
      <c r="C196">
        <v>4.7</v>
      </c>
      <c r="D196" s="1">
        <v>32.94</v>
      </c>
      <c r="E196" s="1">
        <f t="shared" ref="E196:E201" si="3">ROUND((C196*D196),4)</f>
        <v>154.81800000000001</v>
      </c>
    </row>
    <row r="197" spans="1:5" s="2" customFormat="1" x14ac:dyDescent="0.25">
      <c r="A197" t="s">
        <v>686</v>
      </c>
      <c r="B197" t="s">
        <v>82</v>
      </c>
      <c r="C197">
        <v>4.24</v>
      </c>
      <c r="D197" s="1">
        <v>26.24</v>
      </c>
      <c r="E197" s="1">
        <f t="shared" si="3"/>
        <v>111.2576</v>
      </c>
    </row>
    <row r="198" spans="1:5" s="2" customFormat="1" x14ac:dyDescent="0.25">
      <c r="A198" t="s">
        <v>687</v>
      </c>
      <c r="B198" t="s">
        <v>92</v>
      </c>
      <c r="C198">
        <v>5.03</v>
      </c>
      <c r="D198" s="1">
        <v>28.57</v>
      </c>
      <c r="E198" s="1">
        <f t="shared" si="3"/>
        <v>143.7071</v>
      </c>
    </row>
    <row r="199" spans="1:5" s="2" customFormat="1" x14ac:dyDescent="0.25">
      <c r="A199" t="s">
        <v>688</v>
      </c>
      <c r="B199" t="s">
        <v>83</v>
      </c>
      <c r="C199">
        <v>6</v>
      </c>
      <c r="D199" s="1">
        <v>58.19</v>
      </c>
      <c r="E199" s="1">
        <f t="shared" si="3"/>
        <v>349.14</v>
      </c>
    </row>
    <row r="200" spans="1:5" s="2" customFormat="1" x14ac:dyDescent="0.25">
      <c r="A200" t="s">
        <v>110</v>
      </c>
      <c r="B200" t="s">
        <v>92</v>
      </c>
      <c r="C200">
        <v>1</v>
      </c>
      <c r="D200" s="1">
        <v>8.67</v>
      </c>
      <c r="E200" s="1">
        <f t="shared" si="3"/>
        <v>8.67</v>
      </c>
    </row>
    <row r="201" spans="1:5" s="2" customFormat="1" x14ac:dyDescent="0.25">
      <c r="A201" t="s">
        <v>114</v>
      </c>
      <c r="B201" t="s">
        <v>83</v>
      </c>
      <c r="C201">
        <v>3</v>
      </c>
      <c r="D201" s="1">
        <v>8.2200000000000006</v>
      </c>
      <c r="E201" s="1">
        <f t="shared" si="3"/>
        <v>24.66</v>
      </c>
    </row>
    <row r="202" spans="1:5" s="2" customFormat="1" x14ac:dyDescent="0.25">
      <c r="A202" t="s">
        <v>78</v>
      </c>
      <c r="B202" t="s">
        <v>9</v>
      </c>
      <c r="C202" t="s">
        <v>9</v>
      </c>
      <c r="D202" s="1" t="s">
        <v>9</v>
      </c>
      <c r="E202" s="1">
        <f>SUM(E196:E201)</f>
        <v>792.25269999999989</v>
      </c>
    </row>
    <row r="203" spans="1:5" s="2" customFormat="1" x14ac:dyDescent="0.25">
      <c r="A203"/>
      <c r="B203"/>
      <c r="C203"/>
      <c r="D203" s="1"/>
      <c r="E203" s="1"/>
    </row>
    <row r="204" spans="1:5" s="2" customFormat="1" x14ac:dyDescent="0.25">
      <c r="A204" t="s">
        <v>84</v>
      </c>
      <c r="B204" t="s">
        <v>9</v>
      </c>
      <c r="C204" t="s">
        <v>9</v>
      </c>
      <c r="D204" s="1" t="s">
        <v>9</v>
      </c>
      <c r="E204" s="1">
        <f>E193+E202</f>
        <v>925.98299999999995</v>
      </c>
    </row>
    <row r="205" spans="1:5" s="2" customFormat="1" x14ac:dyDescent="0.25">
      <c r="A205" t="s">
        <v>85</v>
      </c>
      <c r="B205" t="s">
        <v>9</v>
      </c>
      <c r="C205" t="s">
        <v>9</v>
      </c>
      <c r="D205" s="1">
        <v>0</v>
      </c>
      <c r="E205" s="1">
        <f>ROUND((E204*D205),4)</f>
        <v>0</v>
      </c>
    </row>
    <row r="206" spans="1:5" s="2" customFormat="1" x14ac:dyDescent="0.25">
      <c r="A206" t="s">
        <v>86</v>
      </c>
      <c r="B206" t="s">
        <v>9</v>
      </c>
      <c r="C206" t="s">
        <v>9</v>
      </c>
      <c r="D206" s="1" t="s">
        <v>9</v>
      </c>
      <c r="E206" s="1">
        <f>SUM(E204:E205)</f>
        <v>925.98299999999995</v>
      </c>
    </row>
    <row r="207" spans="1:5" s="2" customFormat="1" x14ac:dyDescent="0.25">
      <c r="A207"/>
      <c r="B207"/>
      <c r="C207"/>
      <c r="D207" s="1"/>
      <c r="E207" s="1"/>
    </row>
    <row r="208" spans="1:5" s="2" customFormat="1" x14ac:dyDescent="0.25">
      <c r="A208" t="s">
        <v>694</v>
      </c>
      <c r="B208" t="s">
        <v>211</v>
      </c>
      <c r="C208"/>
      <c r="D208" s="1"/>
      <c r="E208" s="1"/>
    </row>
    <row r="209" spans="1:5" s="2" customFormat="1" x14ac:dyDescent="0.25">
      <c r="A209" t="s">
        <v>695</v>
      </c>
      <c r="B209"/>
      <c r="C209"/>
      <c r="D209" s="1"/>
      <c r="E209" s="1"/>
    </row>
    <row r="210" spans="1:5" s="2" customFormat="1" x14ac:dyDescent="0.25">
      <c r="A210" t="s">
        <v>71</v>
      </c>
      <c r="B210"/>
      <c r="C210"/>
      <c r="D210" s="1"/>
      <c r="E210" s="1"/>
    </row>
    <row r="211" spans="1:5" s="2" customFormat="1" x14ac:dyDescent="0.25">
      <c r="A211"/>
      <c r="B211"/>
      <c r="C211"/>
      <c r="D211" s="1"/>
      <c r="E211" s="1"/>
    </row>
    <row r="212" spans="1:5" s="2" customFormat="1" x14ac:dyDescent="0.25">
      <c r="A212" t="s">
        <v>79</v>
      </c>
      <c r="B212" t="s">
        <v>73</v>
      </c>
      <c r="C212" t="s">
        <v>74</v>
      </c>
      <c r="D212" s="1" t="s">
        <v>75</v>
      </c>
      <c r="E212" s="1" t="s">
        <v>76</v>
      </c>
    </row>
    <row r="213" spans="1:5" s="2" customFormat="1" x14ac:dyDescent="0.25">
      <c r="A213" t="s">
        <v>116</v>
      </c>
      <c r="B213" t="s">
        <v>80</v>
      </c>
      <c r="C213">
        <v>7.53</v>
      </c>
      <c r="D213" s="1">
        <v>8.6199999999999992</v>
      </c>
      <c r="E213" s="1">
        <f>ROUND((C213*D213),4)</f>
        <v>64.908600000000007</v>
      </c>
    </row>
    <row r="214" spans="1:5" s="2" customFormat="1" x14ac:dyDescent="0.25">
      <c r="A214" t="s">
        <v>122</v>
      </c>
      <c r="B214" t="s">
        <v>80</v>
      </c>
      <c r="C214">
        <v>7.53</v>
      </c>
      <c r="D214" s="1">
        <v>11.31</v>
      </c>
      <c r="E214" s="1">
        <f>ROUND((C214*D214),4)</f>
        <v>85.164299999999997</v>
      </c>
    </row>
    <row r="215" spans="1:5" s="2" customFormat="1" x14ac:dyDescent="0.25">
      <c r="A215" t="s">
        <v>78</v>
      </c>
      <c r="B215" t="s">
        <v>9</v>
      </c>
      <c r="C215" t="s">
        <v>9</v>
      </c>
      <c r="D215" s="1" t="s">
        <v>9</v>
      </c>
      <c r="E215" s="1">
        <f>SUM(E213:E214)</f>
        <v>150.0729</v>
      </c>
    </row>
    <row r="216" spans="1:5" s="2" customFormat="1" x14ac:dyDescent="0.25">
      <c r="A216"/>
      <c r="B216"/>
      <c r="C216"/>
      <c r="D216" s="1"/>
      <c r="E216" s="1"/>
    </row>
    <row r="217" spans="1:5" s="2" customFormat="1" x14ac:dyDescent="0.25">
      <c r="A217" t="s">
        <v>81</v>
      </c>
      <c r="B217" t="s">
        <v>73</v>
      </c>
      <c r="C217" t="s">
        <v>74</v>
      </c>
      <c r="D217" s="1" t="s">
        <v>75</v>
      </c>
      <c r="E217" s="1" t="s">
        <v>76</v>
      </c>
    </row>
    <row r="218" spans="1:5" s="2" customFormat="1" x14ac:dyDescent="0.25">
      <c r="A218" t="s">
        <v>685</v>
      </c>
      <c r="B218" t="s">
        <v>82</v>
      </c>
      <c r="C218">
        <v>9.5299999999999994</v>
      </c>
      <c r="D218" s="1">
        <v>32.94</v>
      </c>
      <c r="E218" s="1">
        <f t="shared" ref="E218:E224" si="4">ROUND((C218*D218),4)</f>
        <v>313.91820000000001</v>
      </c>
    </row>
    <row r="219" spans="1:5" s="2" customFormat="1" x14ac:dyDescent="0.25">
      <c r="A219" t="s">
        <v>686</v>
      </c>
      <c r="B219" t="s">
        <v>82</v>
      </c>
      <c r="C219">
        <v>4.54</v>
      </c>
      <c r="D219" s="1">
        <v>26.24</v>
      </c>
      <c r="E219" s="1">
        <f t="shared" si="4"/>
        <v>119.1296</v>
      </c>
    </row>
    <row r="220" spans="1:5" s="2" customFormat="1" x14ac:dyDescent="0.25">
      <c r="A220" t="s">
        <v>687</v>
      </c>
      <c r="B220" t="s">
        <v>92</v>
      </c>
      <c r="C220">
        <v>9.17</v>
      </c>
      <c r="D220" s="1">
        <v>28.57</v>
      </c>
      <c r="E220" s="1">
        <f t="shared" si="4"/>
        <v>261.98689999999999</v>
      </c>
    </row>
    <row r="221" spans="1:5" s="2" customFormat="1" x14ac:dyDescent="0.25">
      <c r="A221" t="s">
        <v>688</v>
      </c>
      <c r="B221" t="s">
        <v>83</v>
      </c>
      <c r="C221">
        <v>4</v>
      </c>
      <c r="D221" s="1">
        <v>58.19</v>
      </c>
      <c r="E221" s="1">
        <f t="shared" si="4"/>
        <v>232.76</v>
      </c>
    </row>
    <row r="222" spans="1:5" s="2" customFormat="1" x14ac:dyDescent="0.25">
      <c r="A222" t="s">
        <v>110</v>
      </c>
      <c r="B222" t="s">
        <v>92</v>
      </c>
      <c r="C222">
        <v>1</v>
      </c>
      <c r="D222" s="1">
        <v>8.67</v>
      </c>
      <c r="E222" s="1">
        <f t="shared" si="4"/>
        <v>8.67</v>
      </c>
    </row>
    <row r="223" spans="1:5" s="2" customFormat="1" x14ac:dyDescent="0.25">
      <c r="A223" t="s">
        <v>114</v>
      </c>
      <c r="B223" t="s">
        <v>83</v>
      </c>
      <c r="C223">
        <v>3</v>
      </c>
      <c r="D223" s="1">
        <v>8.2200000000000006</v>
      </c>
      <c r="E223" s="1">
        <f t="shared" si="4"/>
        <v>24.66</v>
      </c>
    </row>
    <row r="224" spans="1:5" s="2" customFormat="1" x14ac:dyDescent="0.25">
      <c r="A224" t="s">
        <v>90</v>
      </c>
      <c r="B224" t="s">
        <v>91</v>
      </c>
      <c r="C224">
        <v>2</v>
      </c>
      <c r="D224" s="1">
        <v>9.76</v>
      </c>
      <c r="E224" s="1">
        <f t="shared" si="4"/>
        <v>19.52</v>
      </c>
    </row>
    <row r="225" spans="1:5" s="2" customFormat="1" x14ac:dyDescent="0.25">
      <c r="A225" t="s">
        <v>78</v>
      </c>
      <c r="B225" t="s">
        <v>9</v>
      </c>
      <c r="C225" t="s">
        <v>9</v>
      </c>
      <c r="D225" s="1" t="s">
        <v>9</v>
      </c>
      <c r="E225" s="1">
        <f>SUM(E218:E224)</f>
        <v>980.64469999999983</v>
      </c>
    </row>
    <row r="226" spans="1:5" s="2" customFormat="1" x14ac:dyDescent="0.25">
      <c r="A226"/>
      <c r="B226"/>
      <c r="C226"/>
      <c r="D226" s="1"/>
      <c r="E226" s="1"/>
    </row>
    <row r="227" spans="1:5" s="2" customFormat="1" x14ac:dyDescent="0.25">
      <c r="A227" t="s">
        <v>84</v>
      </c>
      <c r="B227" t="s">
        <v>9</v>
      </c>
      <c r="C227" t="s">
        <v>9</v>
      </c>
      <c r="D227" s="1" t="s">
        <v>9</v>
      </c>
      <c r="E227" s="1">
        <f>E215+E225</f>
        <v>1130.7175999999999</v>
      </c>
    </row>
    <row r="228" spans="1:5" s="2" customFormat="1" x14ac:dyDescent="0.25">
      <c r="A228" t="s">
        <v>85</v>
      </c>
      <c r="B228" t="s">
        <v>9</v>
      </c>
      <c r="C228" t="s">
        <v>9</v>
      </c>
      <c r="D228" s="1">
        <v>0</v>
      </c>
      <c r="E228" s="1">
        <f>ROUND((E227*D228),4)</f>
        <v>0</v>
      </c>
    </row>
    <row r="229" spans="1:5" s="2" customFormat="1" x14ac:dyDescent="0.25">
      <c r="A229" t="s">
        <v>86</v>
      </c>
      <c r="B229" t="s">
        <v>9</v>
      </c>
      <c r="C229" t="s">
        <v>9</v>
      </c>
      <c r="D229" s="1" t="s">
        <v>9</v>
      </c>
      <c r="E229" s="1">
        <f>SUM(E227:E228)</f>
        <v>1130.7175999999999</v>
      </c>
    </row>
    <row r="230" spans="1:5" s="2" customFormat="1" x14ac:dyDescent="0.25">
      <c r="A230"/>
      <c r="B230"/>
      <c r="C230"/>
      <c r="D230" s="1"/>
      <c r="E230" s="1"/>
    </row>
    <row r="231" spans="1:5" s="2" customFormat="1" x14ac:dyDescent="0.25">
      <c r="A231" t="s">
        <v>696</v>
      </c>
      <c r="B231" t="s">
        <v>212</v>
      </c>
      <c r="C231"/>
      <c r="D231" s="1"/>
      <c r="E231" s="1"/>
    </row>
    <row r="232" spans="1:5" s="2" customFormat="1" x14ac:dyDescent="0.25">
      <c r="A232" t="s">
        <v>697</v>
      </c>
      <c r="B232"/>
      <c r="C232"/>
      <c r="D232" s="1"/>
      <c r="E232" s="1"/>
    </row>
    <row r="233" spans="1:5" s="2" customFormat="1" x14ac:dyDescent="0.25">
      <c r="A233" t="s">
        <v>71</v>
      </c>
      <c r="B233"/>
      <c r="C233"/>
      <c r="D233" s="1"/>
      <c r="E233" s="1"/>
    </row>
    <row r="234" spans="1:5" s="2" customFormat="1" x14ac:dyDescent="0.25">
      <c r="A234"/>
      <c r="B234"/>
      <c r="C234"/>
      <c r="D234" s="1"/>
      <c r="E234" s="1"/>
    </row>
    <row r="235" spans="1:5" s="2" customFormat="1" x14ac:dyDescent="0.25">
      <c r="A235" t="s">
        <v>79</v>
      </c>
      <c r="B235" t="s">
        <v>73</v>
      </c>
      <c r="C235" t="s">
        <v>74</v>
      </c>
      <c r="D235" s="1" t="s">
        <v>75</v>
      </c>
      <c r="E235" s="1" t="s">
        <v>76</v>
      </c>
    </row>
    <row r="236" spans="1:5" s="2" customFormat="1" x14ac:dyDescent="0.25">
      <c r="A236" t="s">
        <v>116</v>
      </c>
      <c r="B236" t="s">
        <v>80</v>
      </c>
      <c r="C236">
        <v>11.69</v>
      </c>
      <c r="D236" s="1">
        <v>8.6199999999999992</v>
      </c>
      <c r="E236" s="1">
        <f>ROUND((C236*D236),4)</f>
        <v>100.76779999999999</v>
      </c>
    </row>
    <row r="237" spans="1:5" s="2" customFormat="1" x14ac:dyDescent="0.25">
      <c r="A237" t="s">
        <v>122</v>
      </c>
      <c r="B237" t="s">
        <v>80</v>
      </c>
      <c r="C237">
        <v>11.69</v>
      </c>
      <c r="D237" s="1">
        <v>11.31</v>
      </c>
      <c r="E237" s="1">
        <f>ROUND((C237*D237),4)</f>
        <v>132.2139</v>
      </c>
    </row>
    <row r="238" spans="1:5" s="2" customFormat="1" x14ac:dyDescent="0.25">
      <c r="A238" t="s">
        <v>78</v>
      </c>
      <c r="B238" t="s">
        <v>9</v>
      </c>
      <c r="C238" t="s">
        <v>9</v>
      </c>
      <c r="D238" s="1" t="s">
        <v>9</v>
      </c>
      <c r="E238" s="1">
        <f>SUM(E236:E237)</f>
        <v>232.98169999999999</v>
      </c>
    </row>
    <row r="239" spans="1:5" s="2" customFormat="1" x14ac:dyDescent="0.25">
      <c r="A239"/>
      <c r="B239"/>
      <c r="C239"/>
      <c r="D239" s="1"/>
      <c r="E239" s="1"/>
    </row>
    <row r="240" spans="1:5" s="2" customFormat="1" x14ac:dyDescent="0.25">
      <c r="A240" t="s">
        <v>81</v>
      </c>
      <c r="B240" t="s">
        <v>73</v>
      </c>
      <c r="C240" t="s">
        <v>74</v>
      </c>
      <c r="D240" s="1" t="s">
        <v>75</v>
      </c>
      <c r="E240" s="1" t="s">
        <v>76</v>
      </c>
    </row>
    <row r="241" spans="1:5" s="2" customFormat="1" x14ac:dyDescent="0.25">
      <c r="A241" t="s">
        <v>685</v>
      </c>
      <c r="B241" t="s">
        <v>82</v>
      </c>
      <c r="C241">
        <v>14.55</v>
      </c>
      <c r="D241" s="1">
        <v>32.94</v>
      </c>
      <c r="E241" s="1">
        <f t="shared" ref="E241:E246" si="5">ROUND((C241*D241),4)</f>
        <v>479.27699999999999</v>
      </c>
    </row>
    <row r="242" spans="1:5" s="2" customFormat="1" x14ac:dyDescent="0.25">
      <c r="A242" t="s">
        <v>686</v>
      </c>
      <c r="B242" t="s">
        <v>82</v>
      </c>
      <c r="C242">
        <v>6.93</v>
      </c>
      <c r="D242" s="1">
        <v>26.24</v>
      </c>
      <c r="E242" s="1">
        <f t="shared" si="5"/>
        <v>181.8432</v>
      </c>
    </row>
    <row r="243" spans="1:5" s="2" customFormat="1" x14ac:dyDescent="0.25">
      <c r="A243" t="s">
        <v>687</v>
      </c>
      <c r="B243" t="s">
        <v>92</v>
      </c>
      <c r="C243">
        <v>14.47</v>
      </c>
      <c r="D243" s="1">
        <v>28.57</v>
      </c>
      <c r="E243" s="1">
        <f t="shared" si="5"/>
        <v>413.40789999999998</v>
      </c>
    </row>
    <row r="244" spans="1:5" s="2" customFormat="1" x14ac:dyDescent="0.25">
      <c r="A244" t="s">
        <v>688</v>
      </c>
      <c r="B244" t="s">
        <v>83</v>
      </c>
      <c r="C244">
        <v>8</v>
      </c>
      <c r="D244" s="1">
        <v>58.19</v>
      </c>
      <c r="E244" s="1">
        <f t="shared" si="5"/>
        <v>465.52</v>
      </c>
    </row>
    <row r="245" spans="1:5" s="2" customFormat="1" x14ac:dyDescent="0.25">
      <c r="A245" t="s">
        <v>110</v>
      </c>
      <c r="B245" t="s">
        <v>92</v>
      </c>
      <c r="C245">
        <v>2</v>
      </c>
      <c r="D245" s="1">
        <v>8.67</v>
      </c>
      <c r="E245" s="1">
        <f t="shared" si="5"/>
        <v>17.34</v>
      </c>
    </row>
    <row r="246" spans="1:5" s="2" customFormat="1" x14ac:dyDescent="0.25">
      <c r="A246" t="s">
        <v>114</v>
      </c>
      <c r="B246" t="s">
        <v>83</v>
      </c>
      <c r="C246">
        <v>4</v>
      </c>
      <c r="D246" s="1">
        <v>8.2200000000000006</v>
      </c>
      <c r="E246" s="1">
        <f t="shared" si="5"/>
        <v>32.880000000000003</v>
      </c>
    </row>
    <row r="247" spans="1:5" s="2" customFormat="1" x14ac:dyDescent="0.25">
      <c r="A247" t="s">
        <v>78</v>
      </c>
      <c r="B247" t="s">
        <v>9</v>
      </c>
      <c r="C247" t="s">
        <v>9</v>
      </c>
      <c r="D247" s="1" t="s">
        <v>9</v>
      </c>
      <c r="E247" s="1">
        <f>SUM(E241:E246)</f>
        <v>1590.2681</v>
      </c>
    </row>
    <row r="248" spans="1:5" s="2" customFormat="1" x14ac:dyDescent="0.25">
      <c r="A248"/>
      <c r="B248"/>
      <c r="C248"/>
      <c r="D248" s="1"/>
      <c r="E248" s="1"/>
    </row>
    <row r="249" spans="1:5" s="2" customFormat="1" x14ac:dyDescent="0.25">
      <c r="A249" t="s">
        <v>84</v>
      </c>
      <c r="B249" t="s">
        <v>9</v>
      </c>
      <c r="C249" t="s">
        <v>9</v>
      </c>
      <c r="D249" s="1" t="s">
        <v>9</v>
      </c>
      <c r="E249" s="1">
        <f>E238+E247</f>
        <v>1823.2498000000001</v>
      </c>
    </row>
    <row r="250" spans="1:5" s="2" customFormat="1" x14ac:dyDescent="0.25">
      <c r="A250" t="s">
        <v>85</v>
      </c>
      <c r="B250" t="s">
        <v>9</v>
      </c>
      <c r="C250" t="s">
        <v>9</v>
      </c>
      <c r="D250" s="1">
        <v>0</v>
      </c>
      <c r="E250" s="1">
        <f>ROUND((E249*D250),4)</f>
        <v>0</v>
      </c>
    </row>
    <row r="251" spans="1:5" s="2" customFormat="1" x14ac:dyDescent="0.25">
      <c r="A251" t="s">
        <v>86</v>
      </c>
      <c r="B251" t="s">
        <v>9</v>
      </c>
      <c r="C251" t="s">
        <v>9</v>
      </c>
      <c r="D251" s="1" t="s">
        <v>9</v>
      </c>
      <c r="E251" s="1">
        <f>SUM(E249:E250)</f>
        <v>1823.2498000000001</v>
      </c>
    </row>
    <row r="252" spans="1:5" s="2" customFormat="1" x14ac:dyDescent="0.25">
      <c r="A252"/>
      <c r="B252"/>
      <c r="C252"/>
      <c r="D252" s="1"/>
      <c r="E252" s="1"/>
    </row>
    <row r="253" spans="1:5" s="2" customFormat="1" x14ac:dyDescent="0.25">
      <c r="A253" t="s">
        <v>698</v>
      </c>
      <c r="B253" t="s">
        <v>213</v>
      </c>
      <c r="C253"/>
      <c r="D253" s="1"/>
      <c r="E253" s="1"/>
    </row>
    <row r="254" spans="1:5" s="2" customFormat="1" x14ac:dyDescent="0.25">
      <c r="A254" t="s">
        <v>697</v>
      </c>
      <c r="B254"/>
      <c r="C254"/>
      <c r="D254" s="1"/>
      <c r="E254" s="1"/>
    </row>
    <row r="255" spans="1:5" s="2" customFormat="1" x14ac:dyDescent="0.25">
      <c r="A255" t="s">
        <v>71</v>
      </c>
      <c r="B255"/>
      <c r="C255"/>
      <c r="D255" s="1"/>
      <c r="E255" s="1"/>
    </row>
    <row r="256" spans="1:5" s="2" customFormat="1" x14ac:dyDescent="0.25">
      <c r="A256"/>
      <c r="B256"/>
      <c r="C256"/>
      <c r="D256" s="1"/>
      <c r="E256" s="1"/>
    </row>
    <row r="257" spans="1:5" s="2" customFormat="1" x14ac:dyDescent="0.25">
      <c r="A257" t="s">
        <v>79</v>
      </c>
      <c r="B257" t="s">
        <v>73</v>
      </c>
      <c r="C257" t="s">
        <v>74</v>
      </c>
      <c r="D257" s="1" t="s">
        <v>75</v>
      </c>
      <c r="E257" s="1" t="s">
        <v>76</v>
      </c>
    </row>
    <row r="258" spans="1:5" s="2" customFormat="1" x14ac:dyDescent="0.25">
      <c r="A258" t="s">
        <v>116</v>
      </c>
      <c r="B258" t="s">
        <v>80</v>
      </c>
      <c r="C258">
        <v>11.76</v>
      </c>
      <c r="D258" s="1">
        <v>8.6199999999999992</v>
      </c>
      <c r="E258" s="1">
        <f>ROUND((C258*D258),4)</f>
        <v>101.3712</v>
      </c>
    </row>
    <row r="259" spans="1:5" s="2" customFormat="1" x14ac:dyDescent="0.25">
      <c r="A259" t="s">
        <v>122</v>
      </c>
      <c r="B259" t="s">
        <v>80</v>
      </c>
      <c r="C259">
        <v>11.76</v>
      </c>
      <c r="D259" s="1">
        <v>11.31</v>
      </c>
      <c r="E259" s="1">
        <f>ROUND((C259*D259),4)</f>
        <v>133.00559999999999</v>
      </c>
    </row>
    <row r="260" spans="1:5" s="2" customFormat="1" x14ac:dyDescent="0.25">
      <c r="A260" t="s">
        <v>78</v>
      </c>
      <c r="B260" t="s">
        <v>9</v>
      </c>
      <c r="C260" t="s">
        <v>9</v>
      </c>
      <c r="D260" s="1" t="s">
        <v>9</v>
      </c>
      <c r="E260" s="1">
        <f>SUM(E258:E259)</f>
        <v>234.3768</v>
      </c>
    </row>
    <row r="261" spans="1:5" s="2" customFormat="1" x14ac:dyDescent="0.25">
      <c r="A261"/>
      <c r="B261"/>
      <c r="C261"/>
      <c r="D261" s="1"/>
      <c r="E261" s="1"/>
    </row>
    <row r="262" spans="1:5" s="2" customFormat="1" x14ac:dyDescent="0.25">
      <c r="A262" t="s">
        <v>81</v>
      </c>
      <c r="B262" t="s">
        <v>73</v>
      </c>
      <c r="C262" t="s">
        <v>74</v>
      </c>
      <c r="D262" s="1" t="s">
        <v>75</v>
      </c>
      <c r="E262" s="1" t="s">
        <v>76</v>
      </c>
    </row>
    <row r="263" spans="1:5" s="2" customFormat="1" x14ac:dyDescent="0.25">
      <c r="A263" t="s">
        <v>685</v>
      </c>
      <c r="B263" t="s">
        <v>82</v>
      </c>
      <c r="C263">
        <v>14.91</v>
      </c>
      <c r="D263" s="1">
        <v>32.94</v>
      </c>
      <c r="E263" s="1">
        <f t="shared" ref="E263:E268" si="6">ROUND((C263*D263),4)</f>
        <v>491.1354</v>
      </c>
    </row>
    <row r="264" spans="1:5" s="2" customFormat="1" x14ac:dyDescent="0.25">
      <c r="A264" t="s">
        <v>686</v>
      </c>
      <c r="B264" t="s">
        <v>82</v>
      </c>
      <c r="C264">
        <v>7.1</v>
      </c>
      <c r="D264" s="1">
        <v>26.24</v>
      </c>
      <c r="E264" s="1">
        <f t="shared" si="6"/>
        <v>186.304</v>
      </c>
    </row>
    <row r="265" spans="1:5" s="2" customFormat="1" x14ac:dyDescent="0.25">
      <c r="A265" t="s">
        <v>687</v>
      </c>
      <c r="B265" t="s">
        <v>92</v>
      </c>
      <c r="C265">
        <v>14.78</v>
      </c>
      <c r="D265" s="1">
        <v>28.57</v>
      </c>
      <c r="E265" s="1">
        <f t="shared" si="6"/>
        <v>422.26459999999997</v>
      </c>
    </row>
    <row r="266" spans="1:5" s="2" customFormat="1" x14ac:dyDescent="0.25">
      <c r="A266" t="s">
        <v>688</v>
      </c>
      <c r="B266" t="s">
        <v>83</v>
      </c>
      <c r="C266">
        <v>8</v>
      </c>
      <c r="D266" s="1">
        <v>58.19</v>
      </c>
      <c r="E266" s="1">
        <f t="shared" si="6"/>
        <v>465.52</v>
      </c>
    </row>
    <row r="267" spans="1:5" s="2" customFormat="1" x14ac:dyDescent="0.25">
      <c r="A267" t="s">
        <v>110</v>
      </c>
      <c r="B267" t="s">
        <v>92</v>
      </c>
      <c r="C267">
        <v>2</v>
      </c>
      <c r="D267" s="1">
        <v>8.67</v>
      </c>
      <c r="E267" s="1">
        <f t="shared" si="6"/>
        <v>17.34</v>
      </c>
    </row>
    <row r="268" spans="1:5" s="2" customFormat="1" x14ac:dyDescent="0.25">
      <c r="A268" t="s">
        <v>114</v>
      </c>
      <c r="B268" t="s">
        <v>83</v>
      </c>
      <c r="C268">
        <v>4</v>
      </c>
      <c r="D268" s="1">
        <v>8.2200000000000006</v>
      </c>
      <c r="E268" s="1">
        <f t="shared" si="6"/>
        <v>32.880000000000003</v>
      </c>
    </row>
    <row r="269" spans="1:5" s="2" customFormat="1" x14ac:dyDescent="0.25">
      <c r="A269" t="s">
        <v>78</v>
      </c>
      <c r="B269" t="s">
        <v>9</v>
      </c>
      <c r="C269" t="s">
        <v>9</v>
      </c>
      <c r="D269" s="1" t="s">
        <v>9</v>
      </c>
      <c r="E269" s="1">
        <f>SUM(E263:E268)</f>
        <v>1615.444</v>
      </c>
    </row>
    <row r="270" spans="1:5" s="2" customFormat="1" x14ac:dyDescent="0.25">
      <c r="A270"/>
      <c r="B270"/>
      <c r="C270"/>
      <c r="D270" s="1"/>
      <c r="E270" s="1"/>
    </row>
    <row r="271" spans="1:5" s="2" customFormat="1" x14ac:dyDescent="0.25">
      <c r="A271" t="s">
        <v>84</v>
      </c>
      <c r="B271" t="s">
        <v>9</v>
      </c>
      <c r="C271" t="s">
        <v>9</v>
      </c>
      <c r="D271" s="1" t="s">
        <v>9</v>
      </c>
      <c r="E271" s="1">
        <f>E260+E269</f>
        <v>1849.8208</v>
      </c>
    </row>
    <row r="272" spans="1:5" s="2" customFormat="1" x14ac:dyDescent="0.25">
      <c r="A272" t="s">
        <v>85</v>
      </c>
      <c r="B272" t="s">
        <v>9</v>
      </c>
      <c r="C272" t="s">
        <v>9</v>
      </c>
      <c r="D272" s="1">
        <v>0</v>
      </c>
      <c r="E272" s="1">
        <f>ROUND((E271*D272),4)</f>
        <v>0</v>
      </c>
    </row>
    <row r="273" spans="1:5" s="2" customFormat="1" x14ac:dyDescent="0.25">
      <c r="A273" t="s">
        <v>86</v>
      </c>
      <c r="B273" t="s">
        <v>9</v>
      </c>
      <c r="C273" t="s">
        <v>9</v>
      </c>
      <c r="D273" s="1" t="s">
        <v>9</v>
      </c>
      <c r="E273" s="1">
        <f>SUM(E271:E272)</f>
        <v>1849.8208</v>
      </c>
    </row>
    <row r="274" spans="1:5" s="2" customFormat="1" x14ac:dyDescent="0.25">
      <c r="A274"/>
      <c r="B274"/>
      <c r="C274"/>
      <c r="D274" s="1"/>
      <c r="E274" s="1"/>
    </row>
    <row r="275" spans="1:5" s="2" customFormat="1" x14ac:dyDescent="0.25">
      <c r="A275" t="s">
        <v>699</v>
      </c>
      <c r="B275" t="s">
        <v>384</v>
      </c>
      <c r="C275"/>
      <c r="D275" s="1"/>
      <c r="E275" s="1"/>
    </row>
    <row r="276" spans="1:5" s="2" customFormat="1" x14ac:dyDescent="0.25">
      <c r="A276" t="s">
        <v>700</v>
      </c>
      <c r="B276"/>
      <c r="C276"/>
      <c r="D276" s="1"/>
      <c r="E276" s="1"/>
    </row>
    <row r="277" spans="1:5" s="2" customFormat="1" x14ac:dyDescent="0.25">
      <c r="A277" t="s">
        <v>71</v>
      </c>
      <c r="B277"/>
      <c r="C277"/>
      <c r="D277" s="1"/>
      <c r="E277" s="1"/>
    </row>
    <row r="278" spans="1:5" s="2" customFormat="1" x14ac:dyDescent="0.25">
      <c r="A278"/>
      <c r="B278"/>
      <c r="C278"/>
      <c r="D278" s="1"/>
      <c r="E278" s="1"/>
    </row>
    <row r="279" spans="1:5" s="2" customFormat="1" x14ac:dyDescent="0.25">
      <c r="A279" t="s">
        <v>79</v>
      </c>
      <c r="B279" t="s">
        <v>73</v>
      </c>
      <c r="C279" t="s">
        <v>74</v>
      </c>
      <c r="D279" s="1" t="s">
        <v>75</v>
      </c>
      <c r="E279" s="1" t="s">
        <v>76</v>
      </c>
    </row>
    <row r="280" spans="1:5" s="2" customFormat="1" x14ac:dyDescent="0.25">
      <c r="A280" t="s">
        <v>116</v>
      </c>
      <c r="B280" t="s">
        <v>80</v>
      </c>
      <c r="C280">
        <v>12.86</v>
      </c>
      <c r="D280" s="1">
        <v>8.6199999999999992</v>
      </c>
      <c r="E280" s="1">
        <f>ROUND((C280*D280),4)</f>
        <v>110.8532</v>
      </c>
    </row>
    <row r="281" spans="1:5" s="2" customFormat="1" x14ac:dyDescent="0.25">
      <c r="A281" t="s">
        <v>122</v>
      </c>
      <c r="B281" t="s">
        <v>80</v>
      </c>
      <c r="C281">
        <v>12.86</v>
      </c>
      <c r="D281" s="1">
        <v>11.31</v>
      </c>
      <c r="E281" s="1">
        <f>ROUND((C281*D281),4)</f>
        <v>145.44659999999999</v>
      </c>
    </row>
    <row r="282" spans="1:5" s="2" customFormat="1" x14ac:dyDescent="0.25">
      <c r="A282" t="s">
        <v>78</v>
      </c>
      <c r="B282" t="s">
        <v>9</v>
      </c>
      <c r="C282" t="s">
        <v>9</v>
      </c>
      <c r="D282" s="1" t="s">
        <v>9</v>
      </c>
      <c r="E282" s="1">
        <f>SUM(E280:E281)</f>
        <v>256.2998</v>
      </c>
    </row>
    <row r="283" spans="1:5" s="2" customFormat="1" x14ac:dyDescent="0.25">
      <c r="A283"/>
      <c r="B283"/>
      <c r="C283"/>
      <c r="D283" s="1"/>
      <c r="E283" s="1"/>
    </row>
    <row r="284" spans="1:5" s="2" customFormat="1" x14ac:dyDescent="0.25">
      <c r="A284" t="s">
        <v>81</v>
      </c>
      <c r="B284" t="s">
        <v>73</v>
      </c>
      <c r="C284" t="s">
        <v>74</v>
      </c>
      <c r="D284" s="1" t="s">
        <v>75</v>
      </c>
      <c r="E284" s="1" t="s">
        <v>76</v>
      </c>
    </row>
    <row r="285" spans="1:5" s="2" customFormat="1" x14ac:dyDescent="0.25">
      <c r="A285" t="s">
        <v>685</v>
      </c>
      <c r="B285" t="s">
        <v>82</v>
      </c>
      <c r="C285">
        <v>17.850000000000001</v>
      </c>
      <c r="D285" s="1">
        <v>32.94</v>
      </c>
      <c r="E285" s="1">
        <f t="shared" ref="E285:E291" si="7">ROUND((C285*D285),4)</f>
        <v>587.97900000000004</v>
      </c>
    </row>
    <row r="286" spans="1:5" s="2" customFormat="1" x14ac:dyDescent="0.25">
      <c r="A286" t="s">
        <v>686</v>
      </c>
      <c r="B286" t="s">
        <v>82</v>
      </c>
      <c r="C286">
        <v>8.5</v>
      </c>
      <c r="D286" s="1">
        <v>26.24</v>
      </c>
      <c r="E286" s="1">
        <f t="shared" si="7"/>
        <v>223.04</v>
      </c>
    </row>
    <row r="287" spans="1:5" s="2" customFormat="1" x14ac:dyDescent="0.25">
      <c r="A287" t="s">
        <v>687</v>
      </c>
      <c r="B287" t="s">
        <v>92</v>
      </c>
      <c r="C287">
        <v>17.3</v>
      </c>
      <c r="D287" s="1">
        <v>28.57</v>
      </c>
      <c r="E287" s="1">
        <f t="shared" si="7"/>
        <v>494.26100000000002</v>
      </c>
    </row>
    <row r="288" spans="1:5" s="2" customFormat="1" x14ac:dyDescent="0.25">
      <c r="A288" t="s">
        <v>688</v>
      </c>
      <c r="B288" t="s">
        <v>83</v>
      </c>
      <c r="C288">
        <v>8</v>
      </c>
      <c r="D288" s="1">
        <v>58.19</v>
      </c>
      <c r="E288" s="1">
        <f t="shared" si="7"/>
        <v>465.52</v>
      </c>
    </row>
    <row r="289" spans="1:5" s="2" customFormat="1" x14ac:dyDescent="0.25">
      <c r="A289" t="s">
        <v>110</v>
      </c>
      <c r="B289" t="s">
        <v>92</v>
      </c>
      <c r="C289">
        <v>2</v>
      </c>
      <c r="D289" s="1">
        <v>8.67</v>
      </c>
      <c r="E289" s="1">
        <f t="shared" si="7"/>
        <v>17.34</v>
      </c>
    </row>
    <row r="290" spans="1:5" s="2" customFormat="1" x14ac:dyDescent="0.25">
      <c r="A290" t="s">
        <v>114</v>
      </c>
      <c r="B290" t="s">
        <v>83</v>
      </c>
      <c r="C290">
        <v>6</v>
      </c>
      <c r="D290" s="1">
        <v>8.2200000000000006</v>
      </c>
      <c r="E290" s="1">
        <f t="shared" si="7"/>
        <v>49.32</v>
      </c>
    </row>
    <row r="291" spans="1:5" s="2" customFormat="1" x14ac:dyDescent="0.25">
      <c r="A291" t="s">
        <v>90</v>
      </c>
      <c r="B291" t="s">
        <v>91</v>
      </c>
      <c r="C291">
        <v>4</v>
      </c>
      <c r="D291" s="1">
        <v>9.76</v>
      </c>
      <c r="E291" s="1">
        <f t="shared" si="7"/>
        <v>39.04</v>
      </c>
    </row>
    <row r="292" spans="1:5" s="2" customFormat="1" x14ac:dyDescent="0.25">
      <c r="A292" t="s">
        <v>78</v>
      </c>
      <c r="B292" t="s">
        <v>9</v>
      </c>
      <c r="C292" t="s">
        <v>9</v>
      </c>
      <c r="D292" s="1" t="s">
        <v>9</v>
      </c>
      <c r="E292" s="1">
        <f>SUM(E285:E291)</f>
        <v>1876.4999999999998</v>
      </c>
    </row>
    <row r="293" spans="1:5" s="2" customFormat="1" x14ac:dyDescent="0.25">
      <c r="A293"/>
      <c r="B293"/>
      <c r="C293"/>
      <c r="D293" s="1"/>
      <c r="E293" s="1"/>
    </row>
    <row r="294" spans="1:5" s="2" customFormat="1" x14ac:dyDescent="0.25">
      <c r="A294" t="s">
        <v>84</v>
      </c>
      <c r="B294" t="s">
        <v>9</v>
      </c>
      <c r="C294" t="s">
        <v>9</v>
      </c>
      <c r="D294" s="1" t="s">
        <v>9</v>
      </c>
      <c r="E294" s="1">
        <f>E282+E292</f>
        <v>2132.7997999999998</v>
      </c>
    </row>
    <row r="295" spans="1:5" s="2" customFormat="1" x14ac:dyDescent="0.25">
      <c r="A295" t="s">
        <v>85</v>
      </c>
      <c r="B295" t="s">
        <v>9</v>
      </c>
      <c r="C295" t="s">
        <v>9</v>
      </c>
      <c r="D295" s="1">
        <v>0</v>
      </c>
      <c r="E295" s="1">
        <f>ROUND((E294*D295),4)</f>
        <v>0</v>
      </c>
    </row>
    <row r="296" spans="1:5" s="2" customFormat="1" x14ac:dyDescent="0.25">
      <c r="A296" t="s">
        <v>86</v>
      </c>
      <c r="B296" t="s">
        <v>9</v>
      </c>
      <c r="C296" t="s">
        <v>9</v>
      </c>
      <c r="D296" s="1" t="s">
        <v>9</v>
      </c>
      <c r="E296" s="1">
        <f>SUM(E294:E295)</f>
        <v>2132.7997999999998</v>
      </c>
    </row>
    <row r="297" spans="1:5" s="2" customFormat="1" x14ac:dyDescent="0.25">
      <c r="A297"/>
      <c r="B297"/>
      <c r="C297"/>
      <c r="D297" s="1"/>
      <c r="E297" s="1"/>
    </row>
    <row r="298" spans="1:5" s="2" customFormat="1" x14ac:dyDescent="0.25">
      <c r="A298" t="s">
        <v>701</v>
      </c>
      <c r="B298" t="s">
        <v>387</v>
      </c>
      <c r="C298"/>
      <c r="D298" s="1"/>
      <c r="E298" s="1"/>
    </row>
    <row r="299" spans="1:5" s="2" customFormat="1" x14ac:dyDescent="0.25">
      <c r="A299" t="s">
        <v>702</v>
      </c>
      <c r="B299"/>
      <c r="C299"/>
      <c r="D299" s="1"/>
      <c r="E299" s="1"/>
    </row>
    <row r="300" spans="1:5" s="2" customFormat="1" x14ac:dyDescent="0.25">
      <c r="A300" t="s">
        <v>71</v>
      </c>
      <c r="B300"/>
      <c r="C300"/>
      <c r="D300" s="1"/>
      <c r="E300" s="1"/>
    </row>
    <row r="301" spans="1:5" s="2" customFormat="1" x14ac:dyDescent="0.25">
      <c r="A301"/>
      <c r="B301"/>
      <c r="C301"/>
      <c r="D301" s="1"/>
      <c r="E301" s="1"/>
    </row>
    <row r="302" spans="1:5" s="2" customFormat="1" x14ac:dyDescent="0.25">
      <c r="A302" t="s">
        <v>79</v>
      </c>
      <c r="B302" t="s">
        <v>73</v>
      </c>
      <c r="C302" t="s">
        <v>74</v>
      </c>
      <c r="D302" s="1" t="s">
        <v>75</v>
      </c>
      <c r="E302" s="1" t="s">
        <v>76</v>
      </c>
    </row>
    <row r="303" spans="1:5" s="2" customFormat="1" x14ac:dyDescent="0.25">
      <c r="A303" t="s">
        <v>116</v>
      </c>
      <c r="B303" t="s">
        <v>80</v>
      </c>
      <c r="C303">
        <v>7.32</v>
      </c>
      <c r="D303" s="1">
        <v>8.6199999999999992</v>
      </c>
      <c r="E303" s="1">
        <f>ROUND((C303*D303),4)</f>
        <v>63.098399999999998</v>
      </c>
    </row>
    <row r="304" spans="1:5" s="2" customFormat="1" x14ac:dyDescent="0.25">
      <c r="A304" t="s">
        <v>122</v>
      </c>
      <c r="B304" t="s">
        <v>80</v>
      </c>
      <c r="C304">
        <v>7.32</v>
      </c>
      <c r="D304" s="1">
        <v>11.31</v>
      </c>
      <c r="E304" s="1">
        <f>ROUND((C304*D304),4)</f>
        <v>82.789199999999994</v>
      </c>
    </row>
    <row r="305" spans="1:5" s="2" customFormat="1" x14ac:dyDescent="0.25">
      <c r="A305" t="s">
        <v>78</v>
      </c>
      <c r="B305" t="s">
        <v>9</v>
      </c>
      <c r="C305" t="s">
        <v>9</v>
      </c>
      <c r="D305" s="1" t="s">
        <v>9</v>
      </c>
      <c r="E305" s="1">
        <f>SUM(E303:E304)</f>
        <v>145.88759999999999</v>
      </c>
    </row>
    <row r="306" spans="1:5" s="2" customFormat="1" x14ac:dyDescent="0.25">
      <c r="A306"/>
      <c r="B306"/>
      <c r="C306"/>
      <c r="D306" s="1"/>
      <c r="E306" s="1"/>
    </row>
    <row r="307" spans="1:5" s="2" customFormat="1" x14ac:dyDescent="0.25">
      <c r="A307" t="s">
        <v>81</v>
      </c>
      <c r="B307" t="s">
        <v>73</v>
      </c>
      <c r="C307" t="s">
        <v>74</v>
      </c>
      <c r="D307" s="1" t="s">
        <v>75</v>
      </c>
      <c r="E307" s="1" t="s">
        <v>76</v>
      </c>
    </row>
    <row r="308" spans="1:5" s="2" customFormat="1" x14ac:dyDescent="0.25">
      <c r="A308" t="s">
        <v>685</v>
      </c>
      <c r="B308" t="s">
        <v>82</v>
      </c>
      <c r="C308">
        <v>10.02</v>
      </c>
      <c r="D308" s="1">
        <v>32.94</v>
      </c>
      <c r="E308" s="1">
        <f t="shared" ref="E308:E313" si="8">ROUND((C308*D308),4)</f>
        <v>330.05880000000002</v>
      </c>
    </row>
    <row r="309" spans="1:5" s="2" customFormat="1" x14ac:dyDescent="0.25">
      <c r="A309" t="s">
        <v>686</v>
      </c>
      <c r="B309" t="s">
        <v>82</v>
      </c>
      <c r="C309">
        <v>4.7699999999999996</v>
      </c>
      <c r="D309" s="1">
        <v>26.24</v>
      </c>
      <c r="E309" s="1">
        <f t="shared" si="8"/>
        <v>125.1648</v>
      </c>
    </row>
    <row r="310" spans="1:5" s="2" customFormat="1" x14ac:dyDescent="0.25">
      <c r="A310" t="s">
        <v>687</v>
      </c>
      <c r="B310" t="s">
        <v>92</v>
      </c>
      <c r="C310">
        <v>9.59</v>
      </c>
      <c r="D310" s="1">
        <v>28.57</v>
      </c>
      <c r="E310" s="1">
        <f t="shared" si="8"/>
        <v>273.98630000000003</v>
      </c>
    </row>
    <row r="311" spans="1:5" s="2" customFormat="1" x14ac:dyDescent="0.25">
      <c r="A311" t="s">
        <v>688</v>
      </c>
      <c r="B311" t="s">
        <v>83</v>
      </c>
      <c r="C311">
        <v>4</v>
      </c>
      <c r="D311" s="1">
        <v>58.19</v>
      </c>
      <c r="E311" s="1">
        <f t="shared" si="8"/>
        <v>232.76</v>
      </c>
    </row>
    <row r="312" spans="1:5" s="2" customFormat="1" x14ac:dyDescent="0.25">
      <c r="A312" t="s">
        <v>110</v>
      </c>
      <c r="B312" t="s">
        <v>92</v>
      </c>
      <c r="C312">
        <v>1</v>
      </c>
      <c r="D312" s="1">
        <v>8.67</v>
      </c>
      <c r="E312" s="1">
        <f t="shared" si="8"/>
        <v>8.67</v>
      </c>
    </row>
    <row r="313" spans="1:5" s="2" customFormat="1" x14ac:dyDescent="0.25">
      <c r="A313" t="s">
        <v>114</v>
      </c>
      <c r="B313" t="s">
        <v>83</v>
      </c>
      <c r="C313">
        <v>2</v>
      </c>
      <c r="D313" s="1">
        <v>8.2200000000000006</v>
      </c>
      <c r="E313" s="1">
        <f t="shared" si="8"/>
        <v>16.440000000000001</v>
      </c>
    </row>
    <row r="314" spans="1:5" s="2" customFormat="1" x14ac:dyDescent="0.25">
      <c r="A314" t="s">
        <v>78</v>
      </c>
      <c r="B314" t="s">
        <v>9</v>
      </c>
      <c r="C314" t="s">
        <v>9</v>
      </c>
      <c r="D314" s="1" t="s">
        <v>9</v>
      </c>
      <c r="E314" s="1">
        <f>SUM(E308:E313)</f>
        <v>987.07990000000007</v>
      </c>
    </row>
    <row r="315" spans="1:5" s="2" customFormat="1" x14ac:dyDescent="0.25">
      <c r="A315"/>
      <c r="B315"/>
      <c r="C315"/>
      <c r="D315" s="1"/>
      <c r="E315" s="1"/>
    </row>
    <row r="316" spans="1:5" s="2" customFormat="1" x14ac:dyDescent="0.25">
      <c r="A316" t="s">
        <v>84</v>
      </c>
      <c r="B316" t="s">
        <v>9</v>
      </c>
      <c r="C316" t="s">
        <v>9</v>
      </c>
      <c r="D316" s="1" t="s">
        <v>9</v>
      </c>
      <c r="E316" s="1">
        <f>E305+E314</f>
        <v>1132.9675</v>
      </c>
    </row>
    <row r="317" spans="1:5" s="2" customFormat="1" x14ac:dyDescent="0.25">
      <c r="A317" t="s">
        <v>85</v>
      </c>
      <c r="B317" t="s">
        <v>9</v>
      </c>
      <c r="C317" t="s">
        <v>9</v>
      </c>
      <c r="D317" s="1">
        <v>0</v>
      </c>
      <c r="E317" s="1">
        <f>ROUND((E316*D317),4)</f>
        <v>0</v>
      </c>
    </row>
    <row r="318" spans="1:5" s="2" customFormat="1" x14ac:dyDescent="0.25">
      <c r="A318" t="s">
        <v>86</v>
      </c>
      <c r="B318" t="s">
        <v>9</v>
      </c>
      <c r="C318" t="s">
        <v>9</v>
      </c>
      <c r="D318" s="1" t="s">
        <v>9</v>
      </c>
      <c r="E318" s="1">
        <f>SUM(E316:E317)</f>
        <v>1132.9675</v>
      </c>
    </row>
    <row r="319" spans="1:5" s="2" customFormat="1" x14ac:dyDescent="0.25">
      <c r="A319"/>
      <c r="B319"/>
      <c r="C319"/>
      <c r="D319" s="1"/>
      <c r="E319" s="1"/>
    </row>
    <row r="320" spans="1:5" s="2" customFormat="1" x14ac:dyDescent="0.25">
      <c r="A320" t="s">
        <v>703</v>
      </c>
      <c r="B320" t="s">
        <v>390</v>
      </c>
      <c r="C320"/>
      <c r="D320" s="1"/>
      <c r="E320" s="1"/>
    </row>
    <row r="321" spans="1:5" s="2" customFormat="1" x14ac:dyDescent="0.25">
      <c r="A321" t="s">
        <v>704</v>
      </c>
      <c r="B321"/>
      <c r="C321"/>
      <c r="D321" s="1"/>
      <c r="E321" s="1"/>
    </row>
    <row r="322" spans="1:5" s="2" customFormat="1" x14ac:dyDescent="0.25">
      <c r="A322" t="s">
        <v>71</v>
      </c>
      <c r="B322"/>
      <c r="C322"/>
      <c r="D322" s="1"/>
      <c r="E322" s="1"/>
    </row>
    <row r="323" spans="1:5" s="2" customFormat="1" x14ac:dyDescent="0.25">
      <c r="A323"/>
      <c r="B323"/>
      <c r="C323"/>
      <c r="D323" s="1"/>
      <c r="E323" s="1"/>
    </row>
    <row r="324" spans="1:5" s="2" customFormat="1" x14ac:dyDescent="0.25">
      <c r="A324" t="s">
        <v>79</v>
      </c>
      <c r="B324" t="s">
        <v>73</v>
      </c>
      <c r="C324" t="s">
        <v>74</v>
      </c>
      <c r="D324" s="1" t="s">
        <v>75</v>
      </c>
      <c r="E324" s="1" t="s">
        <v>76</v>
      </c>
    </row>
    <row r="325" spans="1:5" s="2" customFormat="1" x14ac:dyDescent="0.25">
      <c r="A325" t="s">
        <v>116</v>
      </c>
      <c r="B325" t="s">
        <v>80</v>
      </c>
      <c r="C325">
        <v>7.27</v>
      </c>
      <c r="D325" s="1">
        <v>8.6199999999999992</v>
      </c>
      <c r="E325" s="1">
        <f>ROUND((C325*D325),4)</f>
        <v>62.667400000000001</v>
      </c>
    </row>
    <row r="326" spans="1:5" s="2" customFormat="1" x14ac:dyDescent="0.25">
      <c r="A326" t="s">
        <v>122</v>
      </c>
      <c r="B326" t="s">
        <v>80</v>
      </c>
      <c r="C326">
        <v>7.27</v>
      </c>
      <c r="D326" s="1">
        <v>11.31</v>
      </c>
      <c r="E326" s="1">
        <f>ROUND((C326*D326),4)</f>
        <v>82.223699999999994</v>
      </c>
    </row>
    <row r="327" spans="1:5" s="2" customFormat="1" x14ac:dyDescent="0.25">
      <c r="A327" t="s">
        <v>78</v>
      </c>
      <c r="B327" t="s">
        <v>9</v>
      </c>
      <c r="C327" t="s">
        <v>9</v>
      </c>
      <c r="D327" s="1" t="s">
        <v>9</v>
      </c>
      <c r="E327" s="1">
        <f>SUM(E325:E326)</f>
        <v>144.89109999999999</v>
      </c>
    </row>
    <row r="328" spans="1:5" s="2" customFormat="1" x14ac:dyDescent="0.25">
      <c r="A328"/>
      <c r="B328"/>
      <c r="C328"/>
      <c r="D328" s="1"/>
      <c r="E328" s="1"/>
    </row>
    <row r="329" spans="1:5" s="2" customFormat="1" x14ac:dyDescent="0.25">
      <c r="A329" t="s">
        <v>81</v>
      </c>
      <c r="B329" t="s">
        <v>73</v>
      </c>
      <c r="C329" t="s">
        <v>74</v>
      </c>
      <c r="D329" s="1" t="s">
        <v>75</v>
      </c>
      <c r="E329" s="1" t="s">
        <v>76</v>
      </c>
    </row>
    <row r="330" spans="1:5" s="2" customFormat="1" x14ac:dyDescent="0.25">
      <c r="A330" t="s">
        <v>685</v>
      </c>
      <c r="B330" t="s">
        <v>82</v>
      </c>
      <c r="C330">
        <v>9.74</v>
      </c>
      <c r="D330" s="1">
        <v>32.94</v>
      </c>
      <c r="E330" s="1">
        <f t="shared" ref="E330:E335" si="9">ROUND((C330*D330),4)</f>
        <v>320.8356</v>
      </c>
    </row>
    <row r="331" spans="1:5" s="2" customFormat="1" x14ac:dyDescent="0.25">
      <c r="A331" t="s">
        <v>686</v>
      </c>
      <c r="B331" t="s">
        <v>82</v>
      </c>
      <c r="C331">
        <v>4.6399999999999997</v>
      </c>
      <c r="D331" s="1">
        <v>26.24</v>
      </c>
      <c r="E331" s="1">
        <f t="shared" si="9"/>
        <v>121.75360000000001</v>
      </c>
    </row>
    <row r="332" spans="1:5" s="2" customFormat="1" x14ac:dyDescent="0.25">
      <c r="A332" t="s">
        <v>687</v>
      </c>
      <c r="B332" t="s">
        <v>92</v>
      </c>
      <c r="C332">
        <v>9.35</v>
      </c>
      <c r="D332" s="1">
        <v>28.57</v>
      </c>
      <c r="E332" s="1">
        <f t="shared" si="9"/>
        <v>267.12950000000001</v>
      </c>
    </row>
    <row r="333" spans="1:5" s="2" customFormat="1" x14ac:dyDescent="0.25">
      <c r="A333" t="s">
        <v>688</v>
      </c>
      <c r="B333" t="s">
        <v>83</v>
      </c>
      <c r="C333">
        <v>4</v>
      </c>
      <c r="D333" s="1">
        <v>58.19</v>
      </c>
      <c r="E333" s="1">
        <f t="shared" si="9"/>
        <v>232.76</v>
      </c>
    </row>
    <row r="334" spans="1:5" s="2" customFormat="1" x14ac:dyDescent="0.25">
      <c r="A334" t="s">
        <v>110</v>
      </c>
      <c r="B334" t="s">
        <v>92</v>
      </c>
      <c r="C334">
        <v>1</v>
      </c>
      <c r="D334" s="1">
        <v>8.67</v>
      </c>
      <c r="E334" s="1">
        <f t="shared" si="9"/>
        <v>8.67</v>
      </c>
    </row>
    <row r="335" spans="1:5" s="2" customFormat="1" x14ac:dyDescent="0.25">
      <c r="A335" t="s">
        <v>114</v>
      </c>
      <c r="B335" t="s">
        <v>83</v>
      </c>
      <c r="C335">
        <v>2</v>
      </c>
      <c r="D335" s="1">
        <v>8.2200000000000006</v>
      </c>
      <c r="E335" s="1">
        <f t="shared" si="9"/>
        <v>16.440000000000001</v>
      </c>
    </row>
    <row r="336" spans="1:5" s="2" customFormat="1" x14ac:dyDescent="0.25">
      <c r="A336" t="s">
        <v>78</v>
      </c>
      <c r="B336" t="s">
        <v>9</v>
      </c>
      <c r="C336" t="s">
        <v>9</v>
      </c>
      <c r="D336" s="1" t="s">
        <v>9</v>
      </c>
      <c r="E336" s="1">
        <f>SUM(E330:E335)</f>
        <v>967.58870000000002</v>
      </c>
    </row>
    <row r="337" spans="1:5" s="2" customFormat="1" x14ac:dyDescent="0.25">
      <c r="A337"/>
      <c r="B337"/>
      <c r="C337"/>
      <c r="D337" s="1"/>
      <c r="E337" s="1"/>
    </row>
    <row r="338" spans="1:5" s="2" customFormat="1" x14ac:dyDescent="0.25">
      <c r="A338" t="s">
        <v>84</v>
      </c>
      <c r="B338" t="s">
        <v>9</v>
      </c>
      <c r="C338" t="s">
        <v>9</v>
      </c>
      <c r="D338" s="1" t="s">
        <v>9</v>
      </c>
      <c r="E338" s="1">
        <f>E327+E336</f>
        <v>1112.4798000000001</v>
      </c>
    </row>
    <row r="339" spans="1:5" s="2" customFormat="1" x14ac:dyDescent="0.25">
      <c r="A339" t="s">
        <v>85</v>
      </c>
      <c r="B339" t="s">
        <v>9</v>
      </c>
      <c r="C339" t="s">
        <v>9</v>
      </c>
      <c r="D339" s="1">
        <v>0</v>
      </c>
      <c r="E339" s="1">
        <f>ROUND((E338*D339),4)</f>
        <v>0</v>
      </c>
    </row>
    <row r="340" spans="1:5" s="2" customFormat="1" x14ac:dyDescent="0.25">
      <c r="A340" t="s">
        <v>86</v>
      </c>
      <c r="B340" t="s">
        <v>9</v>
      </c>
      <c r="C340" t="s">
        <v>9</v>
      </c>
      <c r="D340" s="1" t="s">
        <v>9</v>
      </c>
      <c r="E340" s="1">
        <f>SUM(E338:E339)</f>
        <v>1112.4798000000001</v>
      </c>
    </row>
    <row r="341" spans="1:5" s="2" customFormat="1" x14ac:dyDescent="0.25">
      <c r="A341"/>
      <c r="B341"/>
      <c r="C341"/>
      <c r="D341" s="1"/>
      <c r="E341" s="1"/>
    </row>
    <row r="342" spans="1:5" s="2" customFormat="1" x14ac:dyDescent="0.25">
      <c r="A342" t="s">
        <v>705</v>
      </c>
      <c r="B342" t="s">
        <v>393</v>
      </c>
      <c r="C342"/>
      <c r="D342" s="1"/>
      <c r="E342" s="1"/>
    </row>
    <row r="343" spans="1:5" s="2" customFormat="1" x14ac:dyDescent="0.25">
      <c r="A343" t="s">
        <v>706</v>
      </c>
      <c r="B343"/>
      <c r="C343"/>
      <c r="D343" s="1"/>
      <c r="E343" s="1"/>
    </row>
    <row r="344" spans="1:5" s="2" customFormat="1" x14ac:dyDescent="0.25">
      <c r="A344" t="s">
        <v>71</v>
      </c>
      <c r="B344"/>
      <c r="C344"/>
      <c r="D344" s="1"/>
      <c r="E344" s="1"/>
    </row>
    <row r="345" spans="1:5" s="2" customFormat="1" x14ac:dyDescent="0.25">
      <c r="A345"/>
      <c r="B345"/>
      <c r="C345"/>
      <c r="D345" s="1"/>
      <c r="E345" s="1"/>
    </row>
    <row r="346" spans="1:5" s="2" customFormat="1" x14ac:dyDescent="0.25">
      <c r="A346" t="s">
        <v>79</v>
      </c>
      <c r="B346" t="s">
        <v>73</v>
      </c>
      <c r="C346" t="s">
        <v>74</v>
      </c>
      <c r="D346" s="1" t="s">
        <v>75</v>
      </c>
      <c r="E346" s="1" t="s">
        <v>76</v>
      </c>
    </row>
    <row r="347" spans="1:5" s="2" customFormat="1" x14ac:dyDescent="0.25">
      <c r="A347" t="s">
        <v>116</v>
      </c>
      <c r="B347" t="s">
        <v>80</v>
      </c>
      <c r="C347">
        <v>7.14</v>
      </c>
      <c r="D347" s="1">
        <v>8.6199999999999992</v>
      </c>
      <c r="E347" s="1">
        <f>ROUND((C347*D347),4)</f>
        <v>61.546799999999998</v>
      </c>
    </row>
    <row r="348" spans="1:5" s="2" customFormat="1" x14ac:dyDescent="0.25">
      <c r="A348" t="s">
        <v>122</v>
      </c>
      <c r="B348" t="s">
        <v>80</v>
      </c>
      <c r="C348">
        <v>7.14</v>
      </c>
      <c r="D348" s="1">
        <v>11.31</v>
      </c>
      <c r="E348" s="1">
        <f>ROUND((C348*D348),4)</f>
        <v>80.753399999999999</v>
      </c>
    </row>
    <row r="349" spans="1:5" s="2" customFormat="1" x14ac:dyDescent="0.25">
      <c r="A349" t="s">
        <v>78</v>
      </c>
      <c r="B349" t="s">
        <v>9</v>
      </c>
      <c r="C349" t="s">
        <v>9</v>
      </c>
      <c r="D349" s="1" t="s">
        <v>9</v>
      </c>
      <c r="E349" s="1">
        <f>SUM(E347:E348)</f>
        <v>142.30019999999999</v>
      </c>
    </row>
    <row r="350" spans="1:5" s="2" customFormat="1" x14ac:dyDescent="0.25">
      <c r="A350"/>
      <c r="B350"/>
      <c r="C350"/>
      <c r="D350" s="1"/>
      <c r="E350" s="1"/>
    </row>
    <row r="351" spans="1:5" s="2" customFormat="1" x14ac:dyDescent="0.25">
      <c r="A351" t="s">
        <v>81</v>
      </c>
      <c r="B351" t="s">
        <v>73</v>
      </c>
      <c r="C351" t="s">
        <v>74</v>
      </c>
      <c r="D351" s="1" t="s">
        <v>75</v>
      </c>
      <c r="E351" s="1" t="s">
        <v>76</v>
      </c>
    </row>
    <row r="352" spans="1:5" s="2" customFormat="1" x14ac:dyDescent="0.25">
      <c r="A352" t="s">
        <v>685</v>
      </c>
      <c r="B352" t="s">
        <v>82</v>
      </c>
      <c r="C352">
        <v>8.98</v>
      </c>
      <c r="D352" s="1">
        <v>32.94</v>
      </c>
      <c r="E352" s="1">
        <f t="shared" ref="E352:E357" si="10">ROUND((C352*D352),4)</f>
        <v>295.80119999999999</v>
      </c>
    </row>
    <row r="353" spans="1:5" s="2" customFormat="1" x14ac:dyDescent="0.25">
      <c r="A353" t="s">
        <v>686</v>
      </c>
      <c r="B353" t="s">
        <v>82</v>
      </c>
      <c r="C353">
        <v>4.28</v>
      </c>
      <c r="D353" s="1">
        <v>26.24</v>
      </c>
      <c r="E353" s="1">
        <f t="shared" si="10"/>
        <v>112.30719999999999</v>
      </c>
    </row>
    <row r="354" spans="1:5" s="2" customFormat="1" x14ac:dyDescent="0.25">
      <c r="A354" t="s">
        <v>687</v>
      </c>
      <c r="B354" t="s">
        <v>92</v>
      </c>
      <c r="C354">
        <v>8.6999999999999993</v>
      </c>
      <c r="D354" s="1">
        <v>28.57</v>
      </c>
      <c r="E354" s="1">
        <f t="shared" si="10"/>
        <v>248.559</v>
      </c>
    </row>
    <row r="355" spans="1:5" s="2" customFormat="1" x14ac:dyDescent="0.25">
      <c r="A355" t="s">
        <v>688</v>
      </c>
      <c r="B355" t="s">
        <v>83</v>
      </c>
      <c r="C355">
        <v>4</v>
      </c>
      <c r="D355" s="1">
        <v>58.19</v>
      </c>
      <c r="E355" s="1">
        <f t="shared" si="10"/>
        <v>232.76</v>
      </c>
    </row>
    <row r="356" spans="1:5" s="2" customFormat="1" x14ac:dyDescent="0.25">
      <c r="A356" t="s">
        <v>110</v>
      </c>
      <c r="B356" t="s">
        <v>92</v>
      </c>
      <c r="C356">
        <v>1</v>
      </c>
      <c r="D356" s="1">
        <v>8.67</v>
      </c>
      <c r="E356" s="1">
        <f t="shared" si="10"/>
        <v>8.67</v>
      </c>
    </row>
    <row r="357" spans="1:5" s="2" customFormat="1" x14ac:dyDescent="0.25">
      <c r="A357" t="s">
        <v>114</v>
      </c>
      <c r="B357" t="s">
        <v>83</v>
      </c>
      <c r="C357">
        <v>2</v>
      </c>
      <c r="D357" s="1">
        <v>8.2200000000000006</v>
      </c>
      <c r="E357" s="1">
        <f t="shared" si="10"/>
        <v>16.440000000000001</v>
      </c>
    </row>
    <row r="358" spans="1:5" s="2" customFormat="1" x14ac:dyDescent="0.25">
      <c r="A358" t="s">
        <v>78</v>
      </c>
      <c r="B358" t="s">
        <v>9</v>
      </c>
      <c r="C358" t="s">
        <v>9</v>
      </c>
      <c r="D358" s="1" t="s">
        <v>9</v>
      </c>
      <c r="E358" s="1">
        <f>SUM(E352:E357)</f>
        <v>914.53739999999993</v>
      </c>
    </row>
    <row r="359" spans="1:5" s="2" customFormat="1" x14ac:dyDescent="0.25">
      <c r="A359"/>
      <c r="B359"/>
      <c r="C359"/>
      <c r="D359" s="1"/>
      <c r="E359" s="1"/>
    </row>
    <row r="360" spans="1:5" s="2" customFormat="1" x14ac:dyDescent="0.25">
      <c r="A360" t="s">
        <v>84</v>
      </c>
      <c r="B360" t="s">
        <v>9</v>
      </c>
      <c r="C360" t="s">
        <v>9</v>
      </c>
      <c r="D360" s="1" t="s">
        <v>9</v>
      </c>
      <c r="E360" s="1">
        <f>E349+E358</f>
        <v>1056.8375999999998</v>
      </c>
    </row>
    <row r="361" spans="1:5" s="2" customFormat="1" x14ac:dyDescent="0.25">
      <c r="A361" t="s">
        <v>85</v>
      </c>
      <c r="B361" t="s">
        <v>9</v>
      </c>
      <c r="C361" t="s">
        <v>9</v>
      </c>
      <c r="D361" s="1">
        <v>0</v>
      </c>
      <c r="E361" s="1">
        <f>ROUND((E360*D361),4)</f>
        <v>0</v>
      </c>
    </row>
    <row r="362" spans="1:5" s="2" customFormat="1" x14ac:dyDescent="0.25">
      <c r="A362" t="s">
        <v>86</v>
      </c>
      <c r="B362" t="s">
        <v>9</v>
      </c>
      <c r="C362" t="s">
        <v>9</v>
      </c>
      <c r="D362" s="1" t="s">
        <v>9</v>
      </c>
      <c r="E362" s="1">
        <f>SUM(E360:E361)</f>
        <v>1056.8375999999998</v>
      </c>
    </row>
    <row r="363" spans="1:5" s="2" customFormat="1" x14ac:dyDescent="0.25">
      <c r="A363"/>
      <c r="B363"/>
      <c r="C363"/>
      <c r="D363" s="1"/>
      <c r="E363" s="1"/>
    </row>
    <row r="364" spans="1:5" s="2" customFormat="1" x14ac:dyDescent="0.25">
      <c r="A364" t="s">
        <v>707</v>
      </c>
      <c r="B364" t="s">
        <v>396</v>
      </c>
      <c r="C364"/>
      <c r="D364" s="1"/>
      <c r="E364" s="1"/>
    </row>
    <row r="365" spans="1:5" s="2" customFormat="1" x14ac:dyDescent="0.25">
      <c r="A365" t="s">
        <v>708</v>
      </c>
      <c r="B365"/>
      <c r="C365"/>
      <c r="D365" s="1"/>
      <c r="E365" s="1"/>
    </row>
    <row r="366" spans="1:5" s="2" customFormat="1" x14ac:dyDescent="0.25">
      <c r="A366" t="s">
        <v>71</v>
      </c>
      <c r="B366"/>
      <c r="C366"/>
      <c r="D366" s="1"/>
      <c r="E366" s="1"/>
    </row>
    <row r="367" spans="1:5" s="2" customFormat="1" x14ac:dyDescent="0.25">
      <c r="A367"/>
      <c r="B367"/>
      <c r="C367"/>
      <c r="D367" s="1"/>
      <c r="E367" s="1"/>
    </row>
    <row r="368" spans="1:5" s="2" customFormat="1" x14ac:dyDescent="0.25">
      <c r="A368" t="s">
        <v>79</v>
      </c>
      <c r="B368" t="s">
        <v>73</v>
      </c>
      <c r="C368" t="s">
        <v>74</v>
      </c>
      <c r="D368" s="1" t="s">
        <v>75</v>
      </c>
      <c r="E368" s="1" t="s">
        <v>76</v>
      </c>
    </row>
    <row r="369" spans="1:5" s="2" customFormat="1" x14ac:dyDescent="0.25">
      <c r="A369" t="s">
        <v>116</v>
      </c>
      <c r="B369" t="s">
        <v>80</v>
      </c>
      <c r="C369">
        <v>8.2100000000000009</v>
      </c>
      <c r="D369" s="1">
        <v>8.6199999999999992</v>
      </c>
      <c r="E369" s="1">
        <f>ROUND((C369*D369),4)</f>
        <v>70.770200000000003</v>
      </c>
    </row>
    <row r="370" spans="1:5" s="2" customFormat="1" x14ac:dyDescent="0.25">
      <c r="A370" t="s">
        <v>122</v>
      </c>
      <c r="B370" t="s">
        <v>80</v>
      </c>
      <c r="C370">
        <v>8.2100000000000009</v>
      </c>
      <c r="D370" s="1">
        <v>11.31</v>
      </c>
      <c r="E370" s="1">
        <f>ROUND((C370*D370),4)</f>
        <v>92.855099999999993</v>
      </c>
    </row>
    <row r="371" spans="1:5" s="2" customFormat="1" x14ac:dyDescent="0.25">
      <c r="A371" t="s">
        <v>78</v>
      </c>
      <c r="B371" t="s">
        <v>9</v>
      </c>
      <c r="C371" t="s">
        <v>9</v>
      </c>
      <c r="D371" s="1" t="s">
        <v>9</v>
      </c>
      <c r="E371" s="1">
        <f>SUM(E369:E370)</f>
        <v>163.62529999999998</v>
      </c>
    </row>
    <row r="372" spans="1:5" s="2" customFormat="1" x14ac:dyDescent="0.25">
      <c r="A372"/>
      <c r="B372"/>
      <c r="C372"/>
      <c r="D372" s="1"/>
      <c r="E372" s="1"/>
    </row>
    <row r="373" spans="1:5" s="2" customFormat="1" x14ac:dyDescent="0.25">
      <c r="A373" t="s">
        <v>81</v>
      </c>
      <c r="B373" t="s">
        <v>73</v>
      </c>
      <c r="C373" t="s">
        <v>74</v>
      </c>
      <c r="D373" s="1" t="s">
        <v>75</v>
      </c>
      <c r="E373" s="1" t="s">
        <v>76</v>
      </c>
    </row>
    <row r="374" spans="1:5" s="2" customFormat="1" x14ac:dyDescent="0.25">
      <c r="A374" t="s">
        <v>685</v>
      </c>
      <c r="B374" t="s">
        <v>82</v>
      </c>
      <c r="C374">
        <v>11.13</v>
      </c>
      <c r="D374" s="1">
        <v>32.94</v>
      </c>
      <c r="E374" s="1">
        <f t="shared" ref="E374:E379" si="11">ROUND((C374*D374),4)</f>
        <v>366.62220000000002</v>
      </c>
    </row>
    <row r="375" spans="1:5" s="2" customFormat="1" x14ac:dyDescent="0.25">
      <c r="A375" t="s">
        <v>686</v>
      </c>
      <c r="B375" t="s">
        <v>82</v>
      </c>
      <c r="C375">
        <v>5.3</v>
      </c>
      <c r="D375" s="1">
        <v>26.24</v>
      </c>
      <c r="E375" s="1">
        <f t="shared" si="11"/>
        <v>139.072</v>
      </c>
    </row>
    <row r="376" spans="1:5" s="2" customFormat="1" x14ac:dyDescent="0.25">
      <c r="A376" t="s">
        <v>687</v>
      </c>
      <c r="B376" t="s">
        <v>92</v>
      </c>
      <c r="C376">
        <v>10.54</v>
      </c>
      <c r="D376" s="1">
        <v>28.57</v>
      </c>
      <c r="E376" s="1">
        <f t="shared" si="11"/>
        <v>301.12779999999998</v>
      </c>
    </row>
    <row r="377" spans="1:5" s="2" customFormat="1" x14ac:dyDescent="0.25">
      <c r="A377" t="s">
        <v>110</v>
      </c>
      <c r="B377" t="s">
        <v>92</v>
      </c>
      <c r="C377">
        <v>1</v>
      </c>
      <c r="D377" s="1">
        <v>8.67</v>
      </c>
      <c r="E377" s="1">
        <f t="shared" si="11"/>
        <v>8.67</v>
      </c>
    </row>
    <row r="378" spans="1:5" s="2" customFormat="1" x14ac:dyDescent="0.25">
      <c r="A378" t="s">
        <v>114</v>
      </c>
      <c r="B378" t="s">
        <v>83</v>
      </c>
      <c r="C378">
        <v>1</v>
      </c>
      <c r="D378" s="1">
        <v>8.2200000000000006</v>
      </c>
      <c r="E378" s="1">
        <f t="shared" si="11"/>
        <v>8.2200000000000006</v>
      </c>
    </row>
    <row r="379" spans="1:5" s="2" customFormat="1" x14ac:dyDescent="0.25">
      <c r="A379" t="s">
        <v>90</v>
      </c>
      <c r="B379" t="s">
        <v>91</v>
      </c>
      <c r="C379">
        <v>2</v>
      </c>
      <c r="D379" s="1">
        <v>9.76</v>
      </c>
      <c r="E379" s="1">
        <f t="shared" si="11"/>
        <v>19.52</v>
      </c>
    </row>
    <row r="380" spans="1:5" s="2" customFormat="1" x14ac:dyDescent="0.25">
      <c r="A380" t="s">
        <v>78</v>
      </c>
      <c r="B380" t="s">
        <v>9</v>
      </c>
      <c r="C380" t="s">
        <v>9</v>
      </c>
      <c r="D380" s="1" t="s">
        <v>9</v>
      </c>
      <c r="E380" s="1">
        <f>SUM(E374:E379)</f>
        <v>843.23199999999997</v>
      </c>
    </row>
    <row r="381" spans="1:5" s="2" customFormat="1" x14ac:dyDescent="0.25">
      <c r="A381"/>
      <c r="B381"/>
      <c r="C381"/>
      <c r="D381" s="1"/>
      <c r="E381" s="1"/>
    </row>
    <row r="382" spans="1:5" s="2" customFormat="1" x14ac:dyDescent="0.25">
      <c r="A382" t="s">
        <v>84</v>
      </c>
      <c r="B382" t="s">
        <v>9</v>
      </c>
      <c r="C382" t="s">
        <v>9</v>
      </c>
      <c r="D382" s="1" t="s">
        <v>9</v>
      </c>
      <c r="E382" s="1">
        <f>E371+E380</f>
        <v>1006.8572999999999</v>
      </c>
    </row>
    <row r="383" spans="1:5" s="2" customFormat="1" x14ac:dyDescent="0.25">
      <c r="A383" t="s">
        <v>85</v>
      </c>
      <c r="B383" t="s">
        <v>9</v>
      </c>
      <c r="C383" t="s">
        <v>9</v>
      </c>
      <c r="D383" s="1">
        <v>0</v>
      </c>
      <c r="E383" s="1">
        <f>ROUND((E382*D383),4)</f>
        <v>0</v>
      </c>
    </row>
    <row r="384" spans="1:5" s="2" customFormat="1" x14ac:dyDescent="0.25">
      <c r="A384" t="s">
        <v>86</v>
      </c>
      <c r="B384" t="s">
        <v>9</v>
      </c>
      <c r="C384" t="s">
        <v>9</v>
      </c>
      <c r="D384" s="1" t="s">
        <v>9</v>
      </c>
      <c r="E384" s="1">
        <f>SUM(E382:E383)</f>
        <v>1006.8572999999999</v>
      </c>
    </row>
    <row r="385" spans="1:5" s="2" customFormat="1" x14ac:dyDescent="0.25">
      <c r="A385"/>
      <c r="B385"/>
      <c r="C385"/>
      <c r="D385" s="1"/>
      <c r="E385" s="1"/>
    </row>
    <row r="386" spans="1:5" s="2" customFormat="1" x14ac:dyDescent="0.25">
      <c r="A386" t="s">
        <v>709</v>
      </c>
      <c r="B386" t="s">
        <v>399</v>
      </c>
      <c r="C386"/>
      <c r="D386" s="1"/>
      <c r="E386" s="1"/>
    </row>
    <row r="387" spans="1:5" s="2" customFormat="1" x14ac:dyDescent="0.25">
      <c r="A387" t="s">
        <v>710</v>
      </c>
      <c r="B387"/>
      <c r="C387"/>
      <c r="D387" s="1"/>
      <c r="E387" s="1"/>
    </row>
    <row r="388" spans="1:5" s="2" customFormat="1" x14ac:dyDescent="0.25">
      <c r="A388" t="s">
        <v>71</v>
      </c>
      <c r="B388"/>
      <c r="C388"/>
      <c r="D388" s="1"/>
      <c r="E388" s="1"/>
    </row>
    <row r="389" spans="1:5" s="2" customFormat="1" x14ac:dyDescent="0.25">
      <c r="A389"/>
      <c r="B389"/>
      <c r="C389"/>
      <c r="D389" s="1"/>
      <c r="E389" s="1"/>
    </row>
    <row r="390" spans="1:5" s="2" customFormat="1" x14ac:dyDescent="0.25">
      <c r="A390" t="s">
        <v>79</v>
      </c>
      <c r="B390" t="s">
        <v>73</v>
      </c>
      <c r="C390" t="s">
        <v>74</v>
      </c>
      <c r="D390" s="1" t="s">
        <v>75</v>
      </c>
      <c r="E390" s="1" t="s">
        <v>76</v>
      </c>
    </row>
    <row r="391" spans="1:5" s="2" customFormat="1" x14ac:dyDescent="0.25">
      <c r="A391" t="s">
        <v>116</v>
      </c>
      <c r="B391" t="s">
        <v>80</v>
      </c>
      <c r="C391">
        <v>8.4499999999999993</v>
      </c>
      <c r="D391" s="1">
        <v>8.6199999999999992</v>
      </c>
      <c r="E391" s="1">
        <f>ROUND((C391*D391),4)</f>
        <v>72.838999999999999</v>
      </c>
    </row>
    <row r="392" spans="1:5" s="2" customFormat="1" x14ac:dyDescent="0.25">
      <c r="A392" t="s">
        <v>122</v>
      </c>
      <c r="B392" t="s">
        <v>80</v>
      </c>
      <c r="C392">
        <v>8.4499999999999993</v>
      </c>
      <c r="D392" s="1">
        <v>11.31</v>
      </c>
      <c r="E392" s="1">
        <f>ROUND((C392*D392),4)</f>
        <v>95.569500000000005</v>
      </c>
    </row>
    <row r="393" spans="1:5" s="2" customFormat="1" x14ac:dyDescent="0.25">
      <c r="A393" t="s">
        <v>78</v>
      </c>
      <c r="B393" t="s">
        <v>9</v>
      </c>
      <c r="C393" t="s">
        <v>9</v>
      </c>
      <c r="D393" s="1" t="s">
        <v>9</v>
      </c>
      <c r="E393" s="1">
        <f>SUM(E391:E392)</f>
        <v>168.4085</v>
      </c>
    </row>
    <row r="394" spans="1:5" s="2" customFormat="1" x14ac:dyDescent="0.25">
      <c r="A394"/>
      <c r="B394"/>
      <c r="C394"/>
      <c r="D394" s="1"/>
      <c r="E394" s="1"/>
    </row>
    <row r="395" spans="1:5" s="2" customFormat="1" x14ac:dyDescent="0.25">
      <c r="A395" t="s">
        <v>81</v>
      </c>
      <c r="B395" t="s">
        <v>73</v>
      </c>
      <c r="C395" t="s">
        <v>74</v>
      </c>
      <c r="D395" s="1" t="s">
        <v>75</v>
      </c>
      <c r="E395" s="1" t="s">
        <v>76</v>
      </c>
    </row>
    <row r="396" spans="1:5" s="2" customFormat="1" x14ac:dyDescent="0.25">
      <c r="A396" t="s">
        <v>685</v>
      </c>
      <c r="B396" t="s">
        <v>82</v>
      </c>
      <c r="C396">
        <v>13.13</v>
      </c>
      <c r="D396" s="1">
        <v>32.94</v>
      </c>
      <c r="E396" s="1">
        <f t="shared" ref="E396:E401" si="12">ROUND((C396*D396),4)</f>
        <v>432.50220000000002</v>
      </c>
    </row>
    <row r="397" spans="1:5" s="2" customFormat="1" x14ac:dyDescent="0.25">
      <c r="A397" t="s">
        <v>686</v>
      </c>
      <c r="B397" t="s">
        <v>82</v>
      </c>
      <c r="C397">
        <v>6.25</v>
      </c>
      <c r="D397" s="1">
        <v>26.24</v>
      </c>
      <c r="E397" s="1">
        <f t="shared" si="12"/>
        <v>164</v>
      </c>
    </row>
    <row r="398" spans="1:5" s="2" customFormat="1" x14ac:dyDescent="0.25">
      <c r="A398" t="s">
        <v>687</v>
      </c>
      <c r="B398" t="s">
        <v>92</v>
      </c>
      <c r="C398">
        <v>12.25</v>
      </c>
      <c r="D398" s="1">
        <v>28.57</v>
      </c>
      <c r="E398" s="1">
        <f t="shared" si="12"/>
        <v>349.98250000000002</v>
      </c>
    </row>
    <row r="399" spans="1:5" s="2" customFormat="1" x14ac:dyDescent="0.25">
      <c r="A399" t="s">
        <v>110</v>
      </c>
      <c r="B399" t="s">
        <v>92</v>
      </c>
      <c r="C399">
        <v>1</v>
      </c>
      <c r="D399" s="1">
        <v>8.67</v>
      </c>
      <c r="E399" s="1">
        <f t="shared" si="12"/>
        <v>8.67</v>
      </c>
    </row>
    <row r="400" spans="1:5" s="2" customFormat="1" x14ac:dyDescent="0.25">
      <c r="A400" t="s">
        <v>114</v>
      </c>
      <c r="B400" t="s">
        <v>83</v>
      </c>
      <c r="C400">
        <v>4</v>
      </c>
      <c r="D400" s="1">
        <v>8.2200000000000006</v>
      </c>
      <c r="E400" s="1">
        <f t="shared" si="12"/>
        <v>32.880000000000003</v>
      </c>
    </row>
    <row r="401" spans="1:5" s="2" customFormat="1" x14ac:dyDescent="0.25">
      <c r="A401" t="s">
        <v>90</v>
      </c>
      <c r="B401" t="s">
        <v>91</v>
      </c>
      <c r="C401">
        <v>8</v>
      </c>
      <c r="D401" s="1">
        <v>9.76</v>
      </c>
      <c r="E401" s="1">
        <f t="shared" si="12"/>
        <v>78.08</v>
      </c>
    </row>
    <row r="402" spans="1:5" s="2" customFormat="1" x14ac:dyDescent="0.25">
      <c r="A402" t="s">
        <v>78</v>
      </c>
      <c r="B402" t="s">
        <v>9</v>
      </c>
      <c r="C402" t="s">
        <v>9</v>
      </c>
      <c r="D402" s="1" t="s">
        <v>9</v>
      </c>
      <c r="E402" s="1">
        <f>SUM(E396:E401)</f>
        <v>1066.1146999999999</v>
      </c>
    </row>
    <row r="403" spans="1:5" s="2" customFormat="1" x14ac:dyDescent="0.25">
      <c r="A403"/>
      <c r="B403"/>
      <c r="C403"/>
      <c r="D403" s="1"/>
      <c r="E403" s="1"/>
    </row>
    <row r="404" spans="1:5" s="2" customFormat="1" x14ac:dyDescent="0.25">
      <c r="A404" t="s">
        <v>84</v>
      </c>
      <c r="B404" t="s">
        <v>9</v>
      </c>
      <c r="C404" t="s">
        <v>9</v>
      </c>
      <c r="D404" s="1" t="s">
        <v>9</v>
      </c>
      <c r="E404" s="1">
        <f>E393+E402</f>
        <v>1234.5231999999999</v>
      </c>
    </row>
    <row r="405" spans="1:5" s="2" customFormat="1" x14ac:dyDescent="0.25">
      <c r="A405" t="s">
        <v>85</v>
      </c>
      <c r="B405" t="s">
        <v>9</v>
      </c>
      <c r="C405" t="s">
        <v>9</v>
      </c>
      <c r="D405" s="1">
        <v>0</v>
      </c>
      <c r="E405" s="1">
        <f>ROUND((E404*D405),4)</f>
        <v>0</v>
      </c>
    </row>
    <row r="406" spans="1:5" s="2" customFormat="1" x14ac:dyDescent="0.25">
      <c r="A406" t="s">
        <v>86</v>
      </c>
      <c r="B406" t="s">
        <v>9</v>
      </c>
      <c r="C406" t="s">
        <v>9</v>
      </c>
      <c r="D406" s="1" t="s">
        <v>9</v>
      </c>
      <c r="E406" s="1">
        <f>SUM(E404:E405)</f>
        <v>1234.5231999999999</v>
      </c>
    </row>
    <row r="407" spans="1:5" s="2" customFormat="1" x14ac:dyDescent="0.25">
      <c r="A407"/>
      <c r="B407"/>
      <c r="C407"/>
      <c r="D407" s="1"/>
      <c r="E407" s="1"/>
    </row>
    <row r="408" spans="1:5" s="2" customFormat="1" x14ac:dyDescent="0.25">
      <c r="A408" t="s">
        <v>711</v>
      </c>
      <c r="B408" t="s">
        <v>402</v>
      </c>
      <c r="C408"/>
      <c r="D408" s="1"/>
      <c r="E408" s="1"/>
    </row>
    <row r="409" spans="1:5" s="2" customFormat="1" x14ac:dyDescent="0.25">
      <c r="A409" t="s">
        <v>712</v>
      </c>
      <c r="B409"/>
      <c r="C409"/>
      <c r="D409" s="1"/>
      <c r="E409" s="1"/>
    </row>
    <row r="410" spans="1:5" s="2" customFormat="1" x14ac:dyDescent="0.25">
      <c r="A410" t="s">
        <v>71</v>
      </c>
      <c r="B410"/>
      <c r="C410"/>
      <c r="D410" s="1"/>
      <c r="E410" s="1"/>
    </row>
    <row r="411" spans="1:5" s="2" customFormat="1" x14ac:dyDescent="0.25">
      <c r="A411"/>
      <c r="B411"/>
      <c r="C411"/>
      <c r="D411" s="1"/>
      <c r="E411" s="1"/>
    </row>
    <row r="412" spans="1:5" s="2" customFormat="1" x14ac:dyDescent="0.25">
      <c r="A412" t="s">
        <v>79</v>
      </c>
      <c r="B412" t="s">
        <v>73</v>
      </c>
      <c r="C412" t="s">
        <v>74</v>
      </c>
      <c r="D412" s="1" t="s">
        <v>75</v>
      </c>
      <c r="E412" s="1" t="s">
        <v>76</v>
      </c>
    </row>
    <row r="413" spans="1:5" s="2" customFormat="1" x14ac:dyDescent="0.25">
      <c r="A413" t="s">
        <v>116</v>
      </c>
      <c r="B413" t="s">
        <v>80</v>
      </c>
      <c r="C413">
        <v>8.39</v>
      </c>
      <c r="D413" s="1">
        <v>8.6199999999999992</v>
      </c>
      <c r="E413" s="1">
        <f>ROUND((C413*D413),4)</f>
        <v>72.321799999999996</v>
      </c>
    </row>
    <row r="414" spans="1:5" s="2" customFormat="1" x14ac:dyDescent="0.25">
      <c r="A414" t="s">
        <v>122</v>
      </c>
      <c r="B414" t="s">
        <v>80</v>
      </c>
      <c r="C414">
        <v>8.39</v>
      </c>
      <c r="D414" s="1">
        <v>11.31</v>
      </c>
      <c r="E414" s="1">
        <f>ROUND((C414*D414),4)</f>
        <v>94.890900000000002</v>
      </c>
    </row>
    <row r="415" spans="1:5" s="2" customFormat="1" x14ac:dyDescent="0.25">
      <c r="A415" t="s">
        <v>78</v>
      </c>
      <c r="B415" t="s">
        <v>9</v>
      </c>
      <c r="C415" t="s">
        <v>9</v>
      </c>
      <c r="D415" s="1" t="s">
        <v>9</v>
      </c>
      <c r="E415" s="1">
        <f>SUM(E413:E414)</f>
        <v>167.21269999999998</v>
      </c>
    </row>
    <row r="416" spans="1:5" s="2" customFormat="1" x14ac:dyDescent="0.25">
      <c r="A416"/>
      <c r="B416"/>
      <c r="C416"/>
      <c r="D416" s="1"/>
      <c r="E416" s="1"/>
    </row>
    <row r="417" spans="1:5" s="2" customFormat="1" x14ac:dyDescent="0.25">
      <c r="A417" t="s">
        <v>81</v>
      </c>
      <c r="B417" t="s">
        <v>73</v>
      </c>
      <c r="C417" t="s">
        <v>74</v>
      </c>
      <c r="D417" s="1" t="s">
        <v>75</v>
      </c>
      <c r="E417" s="1" t="s">
        <v>76</v>
      </c>
    </row>
    <row r="418" spans="1:5" s="2" customFormat="1" x14ac:dyDescent="0.25">
      <c r="A418" t="s">
        <v>685</v>
      </c>
      <c r="B418" t="s">
        <v>82</v>
      </c>
      <c r="C418">
        <v>12.75</v>
      </c>
      <c r="D418" s="1">
        <v>32.94</v>
      </c>
      <c r="E418" s="1">
        <f t="shared" ref="E418:E423" si="13">ROUND((C418*D418),4)</f>
        <v>419.98500000000001</v>
      </c>
    </row>
    <row r="419" spans="1:5" s="2" customFormat="1" x14ac:dyDescent="0.25">
      <c r="A419" t="s">
        <v>686</v>
      </c>
      <c r="B419" t="s">
        <v>82</v>
      </c>
      <c r="C419">
        <v>6.07</v>
      </c>
      <c r="D419" s="1">
        <v>26.24</v>
      </c>
      <c r="E419" s="1">
        <f t="shared" si="13"/>
        <v>159.27680000000001</v>
      </c>
    </row>
    <row r="420" spans="1:5" s="2" customFormat="1" x14ac:dyDescent="0.25">
      <c r="A420" t="s">
        <v>687</v>
      </c>
      <c r="B420" t="s">
        <v>92</v>
      </c>
      <c r="C420">
        <v>11.93</v>
      </c>
      <c r="D420" s="1">
        <v>28.57</v>
      </c>
      <c r="E420" s="1">
        <f t="shared" si="13"/>
        <v>340.84010000000001</v>
      </c>
    </row>
    <row r="421" spans="1:5" s="2" customFormat="1" x14ac:dyDescent="0.25">
      <c r="A421" t="s">
        <v>110</v>
      </c>
      <c r="B421" t="s">
        <v>92</v>
      </c>
      <c r="C421">
        <v>1</v>
      </c>
      <c r="D421" s="1">
        <v>8.67</v>
      </c>
      <c r="E421" s="1">
        <f t="shared" si="13"/>
        <v>8.67</v>
      </c>
    </row>
    <row r="422" spans="1:5" s="2" customFormat="1" x14ac:dyDescent="0.25">
      <c r="A422" t="s">
        <v>114</v>
      </c>
      <c r="B422" t="s">
        <v>83</v>
      </c>
      <c r="C422">
        <v>4</v>
      </c>
      <c r="D422" s="1">
        <v>8.2200000000000006</v>
      </c>
      <c r="E422" s="1">
        <f t="shared" si="13"/>
        <v>32.880000000000003</v>
      </c>
    </row>
    <row r="423" spans="1:5" s="2" customFormat="1" x14ac:dyDescent="0.25">
      <c r="A423" t="s">
        <v>90</v>
      </c>
      <c r="B423" t="s">
        <v>91</v>
      </c>
      <c r="C423">
        <v>8</v>
      </c>
      <c r="D423" s="1">
        <v>9.76</v>
      </c>
      <c r="E423" s="1">
        <f t="shared" si="13"/>
        <v>78.08</v>
      </c>
    </row>
    <row r="424" spans="1:5" s="2" customFormat="1" x14ac:dyDescent="0.25">
      <c r="A424" t="s">
        <v>78</v>
      </c>
      <c r="B424" t="s">
        <v>9</v>
      </c>
      <c r="C424" t="s">
        <v>9</v>
      </c>
      <c r="D424" s="1" t="s">
        <v>9</v>
      </c>
      <c r="E424" s="1">
        <f>SUM(E418:E423)</f>
        <v>1039.7319</v>
      </c>
    </row>
    <row r="425" spans="1:5" s="2" customFormat="1" x14ac:dyDescent="0.25">
      <c r="A425"/>
      <c r="B425"/>
      <c r="C425"/>
      <c r="D425" s="1"/>
      <c r="E425" s="1"/>
    </row>
    <row r="426" spans="1:5" s="2" customFormat="1" x14ac:dyDescent="0.25">
      <c r="A426" t="s">
        <v>84</v>
      </c>
      <c r="B426" t="s">
        <v>9</v>
      </c>
      <c r="C426" t="s">
        <v>9</v>
      </c>
      <c r="D426" s="1" t="s">
        <v>9</v>
      </c>
      <c r="E426" s="1">
        <f>E415+E424</f>
        <v>1206.9446</v>
      </c>
    </row>
    <row r="427" spans="1:5" s="2" customFormat="1" x14ac:dyDescent="0.25">
      <c r="A427" t="s">
        <v>85</v>
      </c>
      <c r="B427" t="s">
        <v>9</v>
      </c>
      <c r="C427" t="s">
        <v>9</v>
      </c>
      <c r="D427" s="1">
        <v>0</v>
      </c>
      <c r="E427" s="1">
        <f>ROUND((E426*D427),4)</f>
        <v>0</v>
      </c>
    </row>
    <row r="428" spans="1:5" s="2" customFormat="1" x14ac:dyDescent="0.25">
      <c r="A428" t="s">
        <v>86</v>
      </c>
      <c r="B428" t="s">
        <v>9</v>
      </c>
      <c r="C428" t="s">
        <v>9</v>
      </c>
      <c r="D428" s="1" t="s">
        <v>9</v>
      </c>
      <c r="E428" s="1">
        <f>SUM(E426:E427)</f>
        <v>1206.9446</v>
      </c>
    </row>
    <row r="429" spans="1:5" s="2" customFormat="1" x14ac:dyDescent="0.25">
      <c r="A429"/>
      <c r="B429"/>
      <c r="C429"/>
      <c r="D429" s="1"/>
      <c r="E429" s="1"/>
    </row>
    <row r="430" spans="1:5" s="2" customFormat="1" x14ac:dyDescent="0.25">
      <c r="A430" t="s">
        <v>713</v>
      </c>
      <c r="B430" t="s">
        <v>405</v>
      </c>
      <c r="C430"/>
      <c r="D430" s="1"/>
      <c r="E430" s="1"/>
    </row>
    <row r="431" spans="1:5" s="2" customFormat="1" x14ac:dyDescent="0.25">
      <c r="A431" t="s">
        <v>714</v>
      </c>
      <c r="B431"/>
      <c r="C431"/>
      <c r="D431" s="1"/>
      <c r="E431" s="1"/>
    </row>
    <row r="432" spans="1:5" s="2" customFormat="1" x14ac:dyDescent="0.25">
      <c r="A432" t="s">
        <v>71</v>
      </c>
      <c r="B432"/>
      <c r="C432"/>
      <c r="D432" s="1"/>
      <c r="E432" s="1"/>
    </row>
    <row r="433" spans="1:5" s="2" customFormat="1" x14ac:dyDescent="0.25">
      <c r="A433"/>
      <c r="B433"/>
      <c r="C433"/>
      <c r="D433" s="1"/>
      <c r="E433" s="1"/>
    </row>
    <row r="434" spans="1:5" s="2" customFormat="1" x14ac:dyDescent="0.25">
      <c r="A434" t="s">
        <v>79</v>
      </c>
      <c r="B434" t="s">
        <v>73</v>
      </c>
      <c r="C434" t="s">
        <v>74</v>
      </c>
      <c r="D434" s="1" t="s">
        <v>75</v>
      </c>
      <c r="E434" s="1" t="s">
        <v>76</v>
      </c>
    </row>
    <row r="435" spans="1:5" s="2" customFormat="1" x14ac:dyDescent="0.25">
      <c r="A435" t="s">
        <v>116</v>
      </c>
      <c r="B435" t="s">
        <v>80</v>
      </c>
      <c r="C435">
        <v>14.81</v>
      </c>
      <c r="D435" s="1">
        <v>8.6199999999999992</v>
      </c>
      <c r="E435" s="1">
        <f>ROUND((C435*D435),4)</f>
        <v>127.6622</v>
      </c>
    </row>
    <row r="436" spans="1:5" s="2" customFormat="1" x14ac:dyDescent="0.25">
      <c r="A436" t="s">
        <v>122</v>
      </c>
      <c r="B436" t="s">
        <v>80</v>
      </c>
      <c r="C436">
        <v>14.81</v>
      </c>
      <c r="D436" s="1">
        <v>11.31</v>
      </c>
      <c r="E436" s="1">
        <f>ROUND((C436*D436),4)</f>
        <v>167.50110000000001</v>
      </c>
    </row>
    <row r="437" spans="1:5" s="2" customFormat="1" x14ac:dyDescent="0.25">
      <c r="A437" t="s">
        <v>78</v>
      </c>
      <c r="B437" t="s">
        <v>9</v>
      </c>
      <c r="C437" t="s">
        <v>9</v>
      </c>
      <c r="D437" s="1" t="s">
        <v>9</v>
      </c>
      <c r="E437" s="1">
        <f>SUM(E435:E436)</f>
        <v>295.16329999999999</v>
      </c>
    </row>
    <row r="438" spans="1:5" s="2" customFormat="1" x14ac:dyDescent="0.25">
      <c r="A438"/>
      <c r="B438"/>
      <c r="C438"/>
      <c r="D438" s="1"/>
      <c r="E438" s="1"/>
    </row>
    <row r="439" spans="1:5" s="2" customFormat="1" x14ac:dyDescent="0.25">
      <c r="A439" t="s">
        <v>81</v>
      </c>
      <c r="B439" t="s">
        <v>73</v>
      </c>
      <c r="C439" t="s">
        <v>74</v>
      </c>
      <c r="D439" s="1" t="s">
        <v>75</v>
      </c>
      <c r="E439" s="1" t="s">
        <v>76</v>
      </c>
    </row>
    <row r="440" spans="1:5" s="2" customFormat="1" x14ac:dyDescent="0.25">
      <c r="A440" t="s">
        <v>685</v>
      </c>
      <c r="B440" t="s">
        <v>82</v>
      </c>
      <c r="C440">
        <v>21.08</v>
      </c>
      <c r="D440" s="1">
        <v>32.94</v>
      </c>
      <c r="E440" s="1">
        <f t="shared" ref="E440:E445" si="14">ROUND((C440*D440),4)</f>
        <v>694.37519999999995</v>
      </c>
    </row>
    <row r="441" spans="1:5" s="2" customFormat="1" x14ac:dyDescent="0.25">
      <c r="A441" t="s">
        <v>686</v>
      </c>
      <c r="B441" t="s">
        <v>82</v>
      </c>
      <c r="C441">
        <v>10.039999999999999</v>
      </c>
      <c r="D441" s="1">
        <v>26.24</v>
      </c>
      <c r="E441" s="1">
        <f t="shared" si="14"/>
        <v>263.44959999999998</v>
      </c>
    </row>
    <row r="442" spans="1:5" s="2" customFormat="1" x14ac:dyDescent="0.25">
      <c r="A442" t="s">
        <v>687</v>
      </c>
      <c r="B442" t="s">
        <v>92</v>
      </c>
      <c r="C442">
        <v>20.07</v>
      </c>
      <c r="D442" s="1">
        <v>28.57</v>
      </c>
      <c r="E442" s="1">
        <f t="shared" si="14"/>
        <v>573.3999</v>
      </c>
    </row>
    <row r="443" spans="1:5" s="2" customFormat="1" x14ac:dyDescent="0.25">
      <c r="A443" t="s">
        <v>688</v>
      </c>
      <c r="B443" t="s">
        <v>83</v>
      </c>
      <c r="C443">
        <v>12</v>
      </c>
      <c r="D443" s="1">
        <v>58.19</v>
      </c>
      <c r="E443" s="1">
        <f t="shared" si="14"/>
        <v>698.28</v>
      </c>
    </row>
    <row r="444" spans="1:5" s="2" customFormat="1" x14ac:dyDescent="0.25">
      <c r="A444" t="s">
        <v>110</v>
      </c>
      <c r="B444" t="s">
        <v>92</v>
      </c>
      <c r="C444">
        <v>2</v>
      </c>
      <c r="D444" s="1">
        <v>8.67</v>
      </c>
      <c r="E444" s="1">
        <f t="shared" si="14"/>
        <v>17.34</v>
      </c>
    </row>
    <row r="445" spans="1:5" s="2" customFormat="1" x14ac:dyDescent="0.25">
      <c r="A445" t="s">
        <v>114</v>
      </c>
      <c r="B445" t="s">
        <v>83</v>
      </c>
      <c r="C445">
        <v>4</v>
      </c>
      <c r="D445" s="1">
        <v>8.2200000000000006</v>
      </c>
      <c r="E445" s="1">
        <f t="shared" si="14"/>
        <v>32.880000000000003</v>
      </c>
    </row>
    <row r="446" spans="1:5" s="2" customFormat="1" x14ac:dyDescent="0.25">
      <c r="A446" t="s">
        <v>78</v>
      </c>
      <c r="B446" t="s">
        <v>9</v>
      </c>
      <c r="C446" t="s">
        <v>9</v>
      </c>
      <c r="D446" s="1" t="s">
        <v>9</v>
      </c>
      <c r="E446" s="1">
        <f>SUM(E440:E445)</f>
        <v>2279.7246999999998</v>
      </c>
    </row>
    <row r="447" spans="1:5" s="2" customFormat="1" x14ac:dyDescent="0.25">
      <c r="A447"/>
      <c r="B447"/>
      <c r="C447"/>
      <c r="D447" s="1"/>
      <c r="E447" s="1"/>
    </row>
    <row r="448" spans="1:5" s="2" customFormat="1" x14ac:dyDescent="0.25">
      <c r="A448" t="s">
        <v>84</v>
      </c>
      <c r="B448" t="s">
        <v>9</v>
      </c>
      <c r="C448" t="s">
        <v>9</v>
      </c>
      <c r="D448" s="1" t="s">
        <v>9</v>
      </c>
      <c r="E448" s="1">
        <f>E437+E446</f>
        <v>2574.8879999999999</v>
      </c>
    </row>
    <row r="449" spans="1:5" s="2" customFormat="1" x14ac:dyDescent="0.25">
      <c r="A449" t="s">
        <v>85</v>
      </c>
      <c r="B449" t="s">
        <v>9</v>
      </c>
      <c r="C449" t="s">
        <v>9</v>
      </c>
      <c r="D449" s="1">
        <v>0</v>
      </c>
      <c r="E449" s="1">
        <f>ROUND((E448*D449),4)</f>
        <v>0</v>
      </c>
    </row>
    <row r="450" spans="1:5" s="2" customFormat="1" x14ac:dyDescent="0.25">
      <c r="A450" t="s">
        <v>86</v>
      </c>
      <c r="B450" t="s">
        <v>9</v>
      </c>
      <c r="C450" t="s">
        <v>9</v>
      </c>
      <c r="D450" s="1" t="s">
        <v>9</v>
      </c>
      <c r="E450" s="1">
        <f>SUM(E448:E449)</f>
        <v>2574.8879999999999</v>
      </c>
    </row>
    <row r="451" spans="1:5" s="2" customFormat="1" x14ac:dyDescent="0.25">
      <c r="A451"/>
      <c r="B451"/>
      <c r="C451"/>
      <c r="D451" s="1"/>
      <c r="E451" s="1"/>
    </row>
    <row r="452" spans="1:5" s="2" customFormat="1" x14ac:dyDescent="0.25">
      <c r="A452" t="s">
        <v>715</v>
      </c>
      <c r="B452" t="s">
        <v>408</v>
      </c>
      <c r="C452"/>
      <c r="D452" s="1"/>
      <c r="E452" s="1"/>
    </row>
    <row r="453" spans="1:5" s="2" customFormat="1" x14ac:dyDescent="0.25">
      <c r="A453" t="s">
        <v>716</v>
      </c>
      <c r="B453"/>
      <c r="C453"/>
      <c r="D453" s="1"/>
      <c r="E453" s="1"/>
    </row>
    <row r="454" spans="1:5" s="2" customFormat="1" x14ac:dyDescent="0.25">
      <c r="A454" t="s">
        <v>71</v>
      </c>
      <c r="B454"/>
      <c r="C454"/>
      <c r="D454" s="1"/>
      <c r="E454" s="1"/>
    </row>
    <row r="455" spans="1:5" s="2" customFormat="1" x14ac:dyDescent="0.25">
      <c r="A455"/>
      <c r="B455"/>
      <c r="C455"/>
      <c r="D455" s="1"/>
      <c r="E455" s="1"/>
    </row>
    <row r="456" spans="1:5" s="2" customFormat="1" x14ac:dyDescent="0.25">
      <c r="A456" t="s">
        <v>79</v>
      </c>
      <c r="B456" t="s">
        <v>73</v>
      </c>
      <c r="C456" t="s">
        <v>74</v>
      </c>
      <c r="D456" s="1" t="s">
        <v>75</v>
      </c>
      <c r="E456" s="1" t="s">
        <v>76</v>
      </c>
    </row>
    <row r="457" spans="1:5" s="2" customFormat="1" x14ac:dyDescent="0.25">
      <c r="A457" t="s">
        <v>116</v>
      </c>
      <c r="B457" t="s">
        <v>80</v>
      </c>
      <c r="C457">
        <v>6.98</v>
      </c>
      <c r="D457" s="1">
        <v>8.6199999999999992</v>
      </c>
      <c r="E457" s="1">
        <f>ROUND((C457*D457),4)</f>
        <v>60.1676</v>
      </c>
    </row>
    <row r="458" spans="1:5" s="2" customFormat="1" x14ac:dyDescent="0.25">
      <c r="A458" t="s">
        <v>122</v>
      </c>
      <c r="B458" t="s">
        <v>80</v>
      </c>
      <c r="C458">
        <v>6.98</v>
      </c>
      <c r="D458" s="1">
        <v>11.31</v>
      </c>
      <c r="E458" s="1">
        <f>ROUND((C458*D458),4)</f>
        <v>78.943799999999996</v>
      </c>
    </row>
    <row r="459" spans="1:5" s="2" customFormat="1" x14ac:dyDescent="0.25">
      <c r="A459" t="s">
        <v>78</v>
      </c>
      <c r="B459" t="s">
        <v>9</v>
      </c>
      <c r="C459" t="s">
        <v>9</v>
      </c>
      <c r="D459" s="1" t="s">
        <v>9</v>
      </c>
      <c r="E459" s="1">
        <f>SUM(E457:E458)</f>
        <v>139.1114</v>
      </c>
    </row>
    <row r="460" spans="1:5" s="2" customFormat="1" x14ac:dyDescent="0.25">
      <c r="A460"/>
      <c r="B460"/>
      <c r="C460"/>
      <c r="D460" s="1"/>
      <c r="E460" s="1"/>
    </row>
    <row r="461" spans="1:5" s="2" customFormat="1" x14ac:dyDescent="0.25">
      <c r="A461" t="s">
        <v>81</v>
      </c>
      <c r="B461" t="s">
        <v>73</v>
      </c>
      <c r="C461" t="s">
        <v>74</v>
      </c>
      <c r="D461" s="1" t="s">
        <v>75</v>
      </c>
      <c r="E461" s="1" t="s">
        <v>76</v>
      </c>
    </row>
    <row r="462" spans="1:5" s="2" customFormat="1" x14ac:dyDescent="0.25">
      <c r="A462" t="s">
        <v>685</v>
      </c>
      <c r="B462" t="s">
        <v>82</v>
      </c>
      <c r="C462">
        <v>8.0299999999999994</v>
      </c>
      <c r="D462" s="1">
        <v>32.94</v>
      </c>
      <c r="E462" s="1">
        <f t="shared" ref="E462:E467" si="15">ROUND((C462*D462),4)</f>
        <v>264.50819999999999</v>
      </c>
    </row>
    <row r="463" spans="1:5" s="2" customFormat="1" x14ac:dyDescent="0.25">
      <c r="A463" t="s">
        <v>686</v>
      </c>
      <c r="B463" t="s">
        <v>82</v>
      </c>
      <c r="C463">
        <v>3.83</v>
      </c>
      <c r="D463" s="1">
        <v>26.24</v>
      </c>
      <c r="E463" s="1">
        <f t="shared" si="15"/>
        <v>100.4992</v>
      </c>
    </row>
    <row r="464" spans="1:5" s="2" customFormat="1" x14ac:dyDescent="0.25">
      <c r="A464" t="s">
        <v>687</v>
      </c>
      <c r="B464" t="s">
        <v>92</v>
      </c>
      <c r="C464">
        <v>7.89</v>
      </c>
      <c r="D464" s="1">
        <v>28.57</v>
      </c>
      <c r="E464" s="1">
        <f t="shared" si="15"/>
        <v>225.41730000000001</v>
      </c>
    </row>
    <row r="465" spans="1:5" s="2" customFormat="1" x14ac:dyDescent="0.25">
      <c r="A465" t="s">
        <v>688</v>
      </c>
      <c r="B465" t="s">
        <v>83</v>
      </c>
      <c r="C465">
        <v>4</v>
      </c>
      <c r="D465" s="1">
        <v>58.19</v>
      </c>
      <c r="E465" s="1">
        <f t="shared" si="15"/>
        <v>232.76</v>
      </c>
    </row>
    <row r="466" spans="1:5" s="2" customFormat="1" x14ac:dyDescent="0.25">
      <c r="A466" t="s">
        <v>110</v>
      </c>
      <c r="B466" t="s">
        <v>92</v>
      </c>
      <c r="C466">
        <v>1</v>
      </c>
      <c r="D466" s="1">
        <v>8.67</v>
      </c>
      <c r="E466" s="1">
        <f t="shared" si="15"/>
        <v>8.67</v>
      </c>
    </row>
    <row r="467" spans="1:5" s="2" customFormat="1" x14ac:dyDescent="0.25">
      <c r="A467" t="s">
        <v>114</v>
      </c>
      <c r="B467" t="s">
        <v>83</v>
      </c>
      <c r="C467">
        <v>2</v>
      </c>
      <c r="D467" s="1">
        <v>8.2200000000000006</v>
      </c>
      <c r="E467" s="1">
        <f t="shared" si="15"/>
        <v>16.440000000000001</v>
      </c>
    </row>
    <row r="468" spans="1:5" s="2" customFormat="1" x14ac:dyDescent="0.25">
      <c r="A468" t="s">
        <v>78</v>
      </c>
      <c r="B468" t="s">
        <v>9</v>
      </c>
      <c r="C468" t="s">
        <v>9</v>
      </c>
      <c r="D468" s="1" t="s">
        <v>9</v>
      </c>
      <c r="E468" s="1">
        <f>SUM(E462:E467)</f>
        <v>848.29470000000003</v>
      </c>
    </row>
    <row r="469" spans="1:5" s="2" customFormat="1" x14ac:dyDescent="0.25">
      <c r="A469"/>
      <c r="B469"/>
      <c r="C469"/>
      <c r="D469" s="1"/>
      <c r="E469" s="1"/>
    </row>
    <row r="470" spans="1:5" s="2" customFormat="1" x14ac:dyDescent="0.25">
      <c r="A470" t="s">
        <v>84</v>
      </c>
      <c r="B470" t="s">
        <v>9</v>
      </c>
      <c r="C470" t="s">
        <v>9</v>
      </c>
      <c r="D470" s="1" t="s">
        <v>9</v>
      </c>
      <c r="E470" s="1">
        <f>E459+E468</f>
        <v>987.40610000000004</v>
      </c>
    </row>
    <row r="471" spans="1:5" s="2" customFormat="1" x14ac:dyDescent="0.25">
      <c r="A471" t="s">
        <v>85</v>
      </c>
      <c r="B471" t="s">
        <v>9</v>
      </c>
      <c r="C471" t="s">
        <v>9</v>
      </c>
      <c r="D471" s="1">
        <v>0</v>
      </c>
      <c r="E471" s="1">
        <f>ROUND((E470*D471),4)</f>
        <v>0</v>
      </c>
    </row>
    <row r="472" spans="1:5" s="2" customFormat="1" x14ac:dyDescent="0.25">
      <c r="A472" t="s">
        <v>86</v>
      </c>
      <c r="B472" t="s">
        <v>9</v>
      </c>
      <c r="C472" t="s">
        <v>9</v>
      </c>
      <c r="D472" s="1" t="s">
        <v>9</v>
      </c>
      <c r="E472" s="1">
        <f>SUM(E470:E471)</f>
        <v>987.40610000000004</v>
      </c>
    </row>
    <row r="473" spans="1:5" s="2" customFormat="1" x14ac:dyDescent="0.25">
      <c r="A473"/>
      <c r="B473"/>
      <c r="C473"/>
      <c r="D473" s="1"/>
      <c r="E473" s="1"/>
    </row>
    <row r="474" spans="1:5" s="2" customFormat="1" x14ac:dyDescent="0.25">
      <c r="A474" t="s">
        <v>717</v>
      </c>
      <c r="B474" t="s">
        <v>411</v>
      </c>
      <c r="C474"/>
      <c r="D474" s="1"/>
      <c r="E474" s="1"/>
    </row>
    <row r="475" spans="1:5" s="2" customFormat="1" x14ac:dyDescent="0.25">
      <c r="A475" t="s">
        <v>718</v>
      </c>
      <c r="B475"/>
      <c r="C475"/>
      <c r="D475" s="1"/>
      <c r="E475" s="1"/>
    </row>
    <row r="476" spans="1:5" s="2" customFormat="1" x14ac:dyDescent="0.25">
      <c r="A476" t="s">
        <v>71</v>
      </c>
      <c r="B476"/>
      <c r="C476"/>
      <c r="D476" s="1"/>
      <c r="E476" s="1"/>
    </row>
    <row r="477" spans="1:5" s="2" customFormat="1" x14ac:dyDescent="0.25">
      <c r="A477"/>
      <c r="B477"/>
      <c r="C477"/>
      <c r="D477" s="1"/>
      <c r="E477" s="1"/>
    </row>
    <row r="478" spans="1:5" s="2" customFormat="1" x14ac:dyDescent="0.25">
      <c r="A478" t="s">
        <v>79</v>
      </c>
      <c r="B478" t="s">
        <v>73</v>
      </c>
      <c r="C478" t="s">
        <v>74</v>
      </c>
      <c r="D478" s="1" t="s">
        <v>75</v>
      </c>
      <c r="E478" s="1" t="s">
        <v>76</v>
      </c>
    </row>
    <row r="479" spans="1:5" s="2" customFormat="1" x14ac:dyDescent="0.25">
      <c r="A479" t="s">
        <v>116</v>
      </c>
      <c r="B479" t="s">
        <v>80</v>
      </c>
      <c r="C479">
        <v>11.82</v>
      </c>
      <c r="D479" s="1">
        <v>8.6199999999999992</v>
      </c>
      <c r="E479" s="1">
        <f>ROUND((C479*D479),4)</f>
        <v>101.8884</v>
      </c>
    </row>
    <row r="480" spans="1:5" s="2" customFormat="1" x14ac:dyDescent="0.25">
      <c r="A480" t="s">
        <v>122</v>
      </c>
      <c r="B480" t="s">
        <v>80</v>
      </c>
      <c r="C480">
        <v>11.82</v>
      </c>
      <c r="D480" s="1">
        <v>11.31</v>
      </c>
      <c r="E480" s="1">
        <f>ROUND((C480*D480),4)</f>
        <v>133.6842</v>
      </c>
    </row>
    <row r="481" spans="1:5" s="2" customFormat="1" x14ac:dyDescent="0.25">
      <c r="A481" t="s">
        <v>78</v>
      </c>
      <c r="B481" t="s">
        <v>9</v>
      </c>
      <c r="C481" t="s">
        <v>9</v>
      </c>
      <c r="D481" s="1" t="s">
        <v>9</v>
      </c>
      <c r="E481" s="1">
        <f>SUM(E479:E480)</f>
        <v>235.57260000000002</v>
      </c>
    </row>
    <row r="482" spans="1:5" s="2" customFormat="1" x14ac:dyDescent="0.25">
      <c r="A482"/>
      <c r="B482"/>
      <c r="C482"/>
      <c r="D482" s="1"/>
      <c r="E482" s="1"/>
    </row>
    <row r="483" spans="1:5" s="2" customFormat="1" x14ac:dyDescent="0.25">
      <c r="A483" t="s">
        <v>81</v>
      </c>
      <c r="B483" t="s">
        <v>73</v>
      </c>
      <c r="C483" t="s">
        <v>74</v>
      </c>
      <c r="D483" s="1" t="s">
        <v>75</v>
      </c>
      <c r="E483" s="1" t="s">
        <v>76</v>
      </c>
    </row>
    <row r="484" spans="1:5" s="2" customFormat="1" x14ac:dyDescent="0.25">
      <c r="A484" t="s">
        <v>685</v>
      </c>
      <c r="B484" t="s">
        <v>82</v>
      </c>
      <c r="C484">
        <v>15.31</v>
      </c>
      <c r="D484" s="1">
        <v>32.94</v>
      </c>
      <c r="E484" s="1">
        <f t="shared" ref="E484:E490" si="16">ROUND((C484*D484),4)</f>
        <v>504.31139999999999</v>
      </c>
    </row>
    <row r="485" spans="1:5" s="2" customFormat="1" x14ac:dyDescent="0.25">
      <c r="A485" t="s">
        <v>686</v>
      </c>
      <c r="B485" t="s">
        <v>82</v>
      </c>
      <c r="C485">
        <v>7.29</v>
      </c>
      <c r="D485" s="1">
        <v>26.24</v>
      </c>
      <c r="E485" s="1">
        <f t="shared" si="16"/>
        <v>191.28960000000001</v>
      </c>
    </row>
    <row r="486" spans="1:5" s="2" customFormat="1" x14ac:dyDescent="0.25">
      <c r="A486" t="s">
        <v>687</v>
      </c>
      <c r="B486" t="s">
        <v>92</v>
      </c>
      <c r="C486">
        <v>15.12</v>
      </c>
      <c r="D486" s="1">
        <v>28.57</v>
      </c>
      <c r="E486" s="1">
        <f t="shared" si="16"/>
        <v>431.97840000000002</v>
      </c>
    </row>
    <row r="487" spans="1:5" s="2" customFormat="1" x14ac:dyDescent="0.25">
      <c r="A487" t="s">
        <v>688</v>
      </c>
      <c r="B487" t="s">
        <v>83</v>
      </c>
      <c r="C487">
        <v>8</v>
      </c>
      <c r="D487" s="1">
        <v>58.19</v>
      </c>
      <c r="E487" s="1">
        <f t="shared" si="16"/>
        <v>465.52</v>
      </c>
    </row>
    <row r="488" spans="1:5" s="2" customFormat="1" x14ac:dyDescent="0.25">
      <c r="A488" t="s">
        <v>110</v>
      </c>
      <c r="B488" t="s">
        <v>92</v>
      </c>
      <c r="C488">
        <v>2</v>
      </c>
      <c r="D488" s="1">
        <v>8.67</v>
      </c>
      <c r="E488" s="1">
        <f t="shared" si="16"/>
        <v>17.34</v>
      </c>
    </row>
    <row r="489" spans="1:5" s="2" customFormat="1" x14ac:dyDescent="0.25">
      <c r="A489" t="s">
        <v>114</v>
      </c>
      <c r="B489" t="s">
        <v>83</v>
      </c>
      <c r="C489">
        <v>4</v>
      </c>
      <c r="D489" s="1">
        <v>8.2200000000000006</v>
      </c>
      <c r="E489" s="1">
        <f t="shared" si="16"/>
        <v>32.880000000000003</v>
      </c>
    </row>
    <row r="490" spans="1:5" s="2" customFormat="1" x14ac:dyDescent="0.25">
      <c r="A490" t="s">
        <v>218</v>
      </c>
      <c r="B490" t="s">
        <v>83</v>
      </c>
      <c r="C490">
        <v>6</v>
      </c>
      <c r="D490" s="1">
        <v>13.52</v>
      </c>
      <c r="E490" s="1">
        <f t="shared" si="16"/>
        <v>81.12</v>
      </c>
    </row>
    <row r="491" spans="1:5" s="2" customFormat="1" x14ac:dyDescent="0.25">
      <c r="A491" t="s">
        <v>78</v>
      </c>
      <c r="B491" t="s">
        <v>9</v>
      </c>
      <c r="C491" t="s">
        <v>9</v>
      </c>
      <c r="D491" s="1" t="s">
        <v>9</v>
      </c>
      <c r="E491" s="1">
        <f>SUM(E484:E490)</f>
        <v>1724.4394000000002</v>
      </c>
    </row>
    <row r="492" spans="1:5" s="2" customFormat="1" x14ac:dyDescent="0.25">
      <c r="A492"/>
      <c r="B492"/>
      <c r="C492"/>
      <c r="D492" s="1"/>
      <c r="E492" s="1"/>
    </row>
    <row r="493" spans="1:5" s="2" customFormat="1" x14ac:dyDescent="0.25">
      <c r="A493" t="s">
        <v>84</v>
      </c>
      <c r="B493" t="s">
        <v>9</v>
      </c>
      <c r="C493" t="s">
        <v>9</v>
      </c>
      <c r="D493" s="1" t="s">
        <v>9</v>
      </c>
      <c r="E493" s="1">
        <f>E481+E491</f>
        <v>1960.0120000000002</v>
      </c>
    </row>
    <row r="494" spans="1:5" s="2" customFormat="1" x14ac:dyDescent="0.25">
      <c r="A494" t="s">
        <v>85</v>
      </c>
      <c r="B494" t="s">
        <v>9</v>
      </c>
      <c r="C494" t="s">
        <v>9</v>
      </c>
      <c r="D494" s="1">
        <v>0</v>
      </c>
      <c r="E494" s="1">
        <f>ROUND((E493*D494),4)</f>
        <v>0</v>
      </c>
    </row>
    <row r="495" spans="1:5" s="2" customFormat="1" x14ac:dyDescent="0.25">
      <c r="A495" t="s">
        <v>86</v>
      </c>
      <c r="B495" t="s">
        <v>9</v>
      </c>
      <c r="C495" t="s">
        <v>9</v>
      </c>
      <c r="D495" s="1" t="s">
        <v>9</v>
      </c>
      <c r="E495" s="1">
        <f>SUM(E493:E494)</f>
        <v>1960.0120000000002</v>
      </c>
    </row>
    <row r="496" spans="1:5" s="2" customFormat="1" x14ac:dyDescent="0.25">
      <c r="A496"/>
      <c r="B496"/>
      <c r="C496"/>
      <c r="D496" s="1"/>
      <c r="E496" s="1"/>
    </row>
    <row r="497" spans="1:5" s="2" customFormat="1" x14ac:dyDescent="0.25">
      <c r="A497" t="s">
        <v>719</v>
      </c>
      <c r="B497" t="s">
        <v>414</v>
      </c>
      <c r="C497"/>
      <c r="D497" s="1"/>
      <c r="E497" s="1"/>
    </row>
    <row r="498" spans="1:5" s="2" customFormat="1" x14ac:dyDescent="0.25">
      <c r="A498" t="s">
        <v>720</v>
      </c>
      <c r="B498"/>
      <c r="C498"/>
      <c r="D498" s="1"/>
      <c r="E498" s="1"/>
    </row>
    <row r="499" spans="1:5" s="2" customFormat="1" x14ac:dyDescent="0.25">
      <c r="A499" t="s">
        <v>71</v>
      </c>
      <c r="B499"/>
      <c r="C499"/>
      <c r="D499" s="1"/>
      <c r="E499" s="1"/>
    </row>
    <row r="500" spans="1:5" s="2" customFormat="1" x14ac:dyDescent="0.25">
      <c r="A500"/>
      <c r="B500"/>
      <c r="C500"/>
      <c r="D500" s="1"/>
      <c r="E500" s="1"/>
    </row>
    <row r="501" spans="1:5" s="2" customFormat="1" x14ac:dyDescent="0.25">
      <c r="A501" t="s">
        <v>79</v>
      </c>
      <c r="B501" t="s">
        <v>73</v>
      </c>
      <c r="C501" t="s">
        <v>74</v>
      </c>
      <c r="D501" s="1" t="s">
        <v>75</v>
      </c>
      <c r="E501" s="1" t="s">
        <v>76</v>
      </c>
    </row>
    <row r="502" spans="1:5" s="2" customFormat="1" x14ac:dyDescent="0.25">
      <c r="A502" t="s">
        <v>116</v>
      </c>
      <c r="B502" t="s">
        <v>80</v>
      </c>
      <c r="C502">
        <v>5.84</v>
      </c>
      <c r="D502" s="1">
        <v>8.6199999999999992</v>
      </c>
      <c r="E502" s="1">
        <f>ROUND((C502*D502),4)</f>
        <v>50.340800000000002</v>
      </c>
    </row>
    <row r="503" spans="1:5" s="2" customFormat="1" x14ac:dyDescent="0.25">
      <c r="A503" t="s">
        <v>122</v>
      </c>
      <c r="B503" t="s">
        <v>80</v>
      </c>
      <c r="C503">
        <v>5.84</v>
      </c>
      <c r="D503" s="1">
        <v>11.31</v>
      </c>
      <c r="E503" s="1">
        <f>ROUND((C503*D503),4)</f>
        <v>66.050399999999996</v>
      </c>
    </row>
    <row r="504" spans="1:5" s="2" customFormat="1" x14ac:dyDescent="0.25">
      <c r="A504" t="s">
        <v>78</v>
      </c>
      <c r="B504" t="s">
        <v>9</v>
      </c>
      <c r="C504" t="s">
        <v>9</v>
      </c>
      <c r="D504" s="1" t="s">
        <v>9</v>
      </c>
      <c r="E504" s="1">
        <f>SUM(E502:E503)</f>
        <v>116.3912</v>
      </c>
    </row>
    <row r="505" spans="1:5" s="2" customFormat="1" x14ac:dyDescent="0.25">
      <c r="A505"/>
      <c r="B505"/>
      <c r="C505"/>
      <c r="D505" s="1"/>
      <c r="E505" s="1"/>
    </row>
    <row r="506" spans="1:5" s="2" customFormat="1" x14ac:dyDescent="0.25">
      <c r="A506" t="s">
        <v>81</v>
      </c>
      <c r="B506" t="s">
        <v>73</v>
      </c>
      <c r="C506" t="s">
        <v>74</v>
      </c>
      <c r="D506" s="1" t="s">
        <v>75</v>
      </c>
      <c r="E506" s="1" t="s">
        <v>76</v>
      </c>
    </row>
    <row r="507" spans="1:5" s="2" customFormat="1" x14ac:dyDescent="0.25">
      <c r="A507" t="s">
        <v>685</v>
      </c>
      <c r="B507" t="s">
        <v>82</v>
      </c>
      <c r="C507">
        <v>10.8</v>
      </c>
      <c r="D507" s="1">
        <v>32.94</v>
      </c>
      <c r="E507" s="1">
        <f>ROUND((C507*D507),4)</f>
        <v>355.75200000000001</v>
      </c>
    </row>
    <row r="508" spans="1:5" s="2" customFormat="1" x14ac:dyDescent="0.25">
      <c r="A508" t="s">
        <v>686</v>
      </c>
      <c r="B508" t="s">
        <v>82</v>
      </c>
      <c r="C508">
        <v>1.62</v>
      </c>
      <c r="D508" s="1">
        <v>26.24</v>
      </c>
      <c r="E508" s="1">
        <f>ROUND((C508*D508),4)</f>
        <v>42.508800000000001</v>
      </c>
    </row>
    <row r="509" spans="1:5" s="2" customFormat="1" x14ac:dyDescent="0.25">
      <c r="A509" t="s">
        <v>687</v>
      </c>
      <c r="B509" t="s">
        <v>92</v>
      </c>
      <c r="C509">
        <v>1</v>
      </c>
      <c r="D509" s="1">
        <v>28.57</v>
      </c>
      <c r="E509" s="1">
        <f>ROUND((C509*D509),4)</f>
        <v>28.57</v>
      </c>
    </row>
    <row r="510" spans="1:5" s="2" customFormat="1" x14ac:dyDescent="0.25">
      <c r="A510" t="s">
        <v>110</v>
      </c>
      <c r="B510" t="s">
        <v>92</v>
      </c>
      <c r="C510">
        <v>1</v>
      </c>
      <c r="D510" s="1">
        <v>8.67</v>
      </c>
      <c r="E510" s="1">
        <f>ROUND((C510*D510),4)</f>
        <v>8.67</v>
      </c>
    </row>
    <row r="511" spans="1:5" s="2" customFormat="1" x14ac:dyDescent="0.25">
      <c r="A511" t="s">
        <v>721</v>
      </c>
      <c r="B511" t="s">
        <v>83</v>
      </c>
      <c r="C511">
        <v>2</v>
      </c>
      <c r="D511" s="1">
        <v>17.149999999999999</v>
      </c>
      <c r="E511" s="1">
        <f>ROUND((C511*D511),4)</f>
        <v>34.299999999999997</v>
      </c>
    </row>
    <row r="512" spans="1:5" s="2" customFormat="1" x14ac:dyDescent="0.25">
      <c r="A512" t="s">
        <v>78</v>
      </c>
      <c r="B512" t="s">
        <v>9</v>
      </c>
      <c r="C512" t="s">
        <v>9</v>
      </c>
      <c r="D512" s="1" t="s">
        <v>9</v>
      </c>
      <c r="E512" s="1">
        <f>SUM(E507:E511)</f>
        <v>469.80080000000004</v>
      </c>
    </row>
    <row r="513" spans="1:5" s="2" customFormat="1" x14ac:dyDescent="0.25">
      <c r="A513"/>
      <c r="B513"/>
      <c r="C513"/>
      <c r="D513" s="1"/>
      <c r="E513" s="1"/>
    </row>
    <row r="514" spans="1:5" s="2" customFormat="1" x14ac:dyDescent="0.25">
      <c r="A514" t="s">
        <v>84</v>
      </c>
      <c r="B514" t="s">
        <v>9</v>
      </c>
      <c r="C514" t="s">
        <v>9</v>
      </c>
      <c r="D514" s="1" t="s">
        <v>9</v>
      </c>
      <c r="E514" s="1">
        <f>E504+E512</f>
        <v>586.19200000000001</v>
      </c>
    </row>
    <row r="515" spans="1:5" s="2" customFormat="1" x14ac:dyDescent="0.25">
      <c r="A515" t="s">
        <v>85</v>
      </c>
      <c r="B515" t="s">
        <v>9</v>
      </c>
      <c r="C515" t="s">
        <v>9</v>
      </c>
      <c r="D515" s="1">
        <v>0</v>
      </c>
      <c r="E515" s="1">
        <f>ROUND((E514*D515),4)</f>
        <v>0</v>
      </c>
    </row>
    <row r="516" spans="1:5" s="2" customFormat="1" x14ac:dyDescent="0.25">
      <c r="A516" t="s">
        <v>86</v>
      </c>
      <c r="B516" t="s">
        <v>9</v>
      </c>
      <c r="C516" t="s">
        <v>9</v>
      </c>
      <c r="D516" s="1" t="s">
        <v>9</v>
      </c>
      <c r="E516" s="1">
        <f>SUM(E514:E515)</f>
        <v>586.19200000000001</v>
      </c>
    </row>
    <row r="517" spans="1:5" s="2" customFormat="1" x14ac:dyDescent="0.25">
      <c r="A517"/>
      <c r="B517"/>
      <c r="C517"/>
      <c r="D517" s="1"/>
      <c r="E517" s="1"/>
    </row>
    <row r="518" spans="1:5" s="2" customFormat="1" x14ac:dyDescent="0.25">
      <c r="A518" t="s">
        <v>722</v>
      </c>
      <c r="B518" t="s">
        <v>417</v>
      </c>
      <c r="C518"/>
      <c r="D518" s="1"/>
      <c r="E518" s="1"/>
    </row>
    <row r="519" spans="1:5" s="2" customFormat="1" x14ac:dyDescent="0.25">
      <c r="A519" t="s">
        <v>723</v>
      </c>
      <c r="B519"/>
      <c r="C519"/>
      <c r="D519" s="1"/>
      <c r="E519" s="1"/>
    </row>
    <row r="520" spans="1:5" s="2" customFormat="1" x14ac:dyDescent="0.25">
      <c r="A520" t="s">
        <v>724</v>
      </c>
      <c r="B520"/>
      <c r="C520"/>
      <c r="D520" s="1"/>
      <c r="E520" s="1"/>
    </row>
    <row r="521" spans="1:5" s="2" customFormat="1" x14ac:dyDescent="0.25">
      <c r="A521"/>
      <c r="B521"/>
      <c r="C521"/>
      <c r="D521" s="1"/>
      <c r="E521" s="1"/>
    </row>
    <row r="522" spans="1:5" s="2" customFormat="1" x14ac:dyDescent="0.25">
      <c r="A522" t="s">
        <v>81</v>
      </c>
      <c r="B522" t="s">
        <v>73</v>
      </c>
      <c r="C522" t="s">
        <v>74</v>
      </c>
      <c r="D522" s="1" t="s">
        <v>75</v>
      </c>
      <c r="E522" s="1" t="s">
        <v>76</v>
      </c>
    </row>
    <row r="523" spans="1:5" s="2" customFormat="1" x14ac:dyDescent="0.25">
      <c r="A523" t="s">
        <v>725</v>
      </c>
      <c r="B523" t="s">
        <v>102</v>
      </c>
      <c r="C523">
        <v>1</v>
      </c>
      <c r="D523" s="1">
        <v>18.52</v>
      </c>
      <c r="E523" s="1">
        <f>ROUND((C523*D523),4)</f>
        <v>18.52</v>
      </c>
    </row>
    <row r="524" spans="1:5" s="2" customFormat="1" x14ac:dyDescent="0.25">
      <c r="A524" t="s">
        <v>78</v>
      </c>
      <c r="B524" t="s">
        <v>9</v>
      </c>
      <c r="C524" t="s">
        <v>9</v>
      </c>
      <c r="D524" s="1" t="s">
        <v>9</v>
      </c>
      <c r="E524" s="1">
        <f>SUM(E523:E523)</f>
        <v>18.52</v>
      </c>
    </row>
    <row r="525" spans="1:5" s="2" customFormat="1" x14ac:dyDescent="0.25">
      <c r="A525"/>
      <c r="B525"/>
      <c r="C525"/>
      <c r="D525" s="1"/>
      <c r="E525" s="1"/>
    </row>
    <row r="526" spans="1:5" s="2" customFormat="1" x14ac:dyDescent="0.25">
      <c r="A526" t="s">
        <v>84</v>
      </c>
      <c r="B526" t="s">
        <v>9</v>
      </c>
      <c r="C526" t="s">
        <v>9</v>
      </c>
      <c r="D526" s="1" t="s">
        <v>9</v>
      </c>
      <c r="E526" s="1">
        <f>E524</f>
        <v>18.52</v>
      </c>
    </row>
    <row r="527" spans="1:5" s="2" customFormat="1" x14ac:dyDescent="0.25">
      <c r="A527" t="s">
        <v>85</v>
      </c>
      <c r="B527" t="s">
        <v>9</v>
      </c>
      <c r="C527" t="s">
        <v>9</v>
      </c>
      <c r="D527" s="1">
        <v>0</v>
      </c>
      <c r="E527" s="1">
        <f>ROUND((E526*D527),4)</f>
        <v>0</v>
      </c>
    </row>
    <row r="528" spans="1:5" s="2" customFormat="1" x14ac:dyDescent="0.25">
      <c r="A528" t="s">
        <v>86</v>
      </c>
      <c r="B528" t="s">
        <v>9</v>
      </c>
      <c r="C528" t="s">
        <v>9</v>
      </c>
      <c r="D528" s="1" t="s">
        <v>9</v>
      </c>
      <c r="E528" s="1">
        <f>SUM(E526:E527)</f>
        <v>18.52</v>
      </c>
    </row>
    <row r="529" spans="1:5" s="2" customFormat="1" x14ac:dyDescent="0.25">
      <c r="A529"/>
      <c r="B529"/>
      <c r="C529"/>
      <c r="D529" s="1"/>
      <c r="E529" s="1"/>
    </row>
    <row r="530" spans="1:5" s="2" customFormat="1" x14ac:dyDescent="0.25">
      <c r="A530" t="s">
        <v>726</v>
      </c>
      <c r="B530" t="s">
        <v>21</v>
      </c>
      <c r="C530"/>
      <c r="D530" s="1"/>
      <c r="E530" s="1"/>
    </row>
    <row r="531" spans="1:5" s="2" customFormat="1" x14ac:dyDescent="0.25">
      <c r="A531" t="s">
        <v>111</v>
      </c>
      <c r="B531"/>
      <c r="C531"/>
      <c r="D531" s="1"/>
      <c r="E531" s="1"/>
    </row>
    <row r="532" spans="1:5" s="2" customFormat="1" x14ac:dyDescent="0.25">
      <c r="A532" t="s">
        <v>87</v>
      </c>
      <c r="B532"/>
      <c r="C532"/>
      <c r="D532" s="1"/>
      <c r="E532" s="1"/>
    </row>
    <row r="533" spans="1:5" s="2" customFormat="1" x14ac:dyDescent="0.25">
      <c r="A533"/>
      <c r="B533"/>
      <c r="C533"/>
      <c r="D533" s="1"/>
      <c r="E533" s="1"/>
    </row>
    <row r="534" spans="1:5" s="2" customFormat="1" x14ac:dyDescent="0.25">
      <c r="A534" t="s">
        <v>81</v>
      </c>
      <c r="B534" t="s">
        <v>73</v>
      </c>
      <c r="C534" t="s">
        <v>74</v>
      </c>
      <c r="D534" s="1" t="s">
        <v>75</v>
      </c>
      <c r="E534" s="1" t="s">
        <v>76</v>
      </c>
    </row>
    <row r="535" spans="1:5" s="2" customFormat="1" x14ac:dyDescent="0.25">
      <c r="A535" t="s">
        <v>665</v>
      </c>
      <c r="B535" t="s">
        <v>80</v>
      </c>
      <c r="C535">
        <v>0.14000000000000001</v>
      </c>
      <c r="D535" s="1">
        <v>10.5754</v>
      </c>
      <c r="E535" s="1">
        <f>ROUND((C535*D535),4)</f>
        <v>1.4805999999999999</v>
      </c>
    </row>
    <row r="536" spans="1:5" s="2" customFormat="1" x14ac:dyDescent="0.25">
      <c r="A536" t="s">
        <v>223</v>
      </c>
      <c r="B536" t="s">
        <v>98</v>
      </c>
      <c r="C536">
        <v>0.05</v>
      </c>
      <c r="D536" s="1">
        <v>4</v>
      </c>
      <c r="E536" s="1">
        <f>ROUND((C536*D536),4)</f>
        <v>0.2</v>
      </c>
    </row>
    <row r="537" spans="1:5" s="2" customFormat="1" x14ac:dyDescent="0.25">
      <c r="A537" t="s">
        <v>78</v>
      </c>
      <c r="B537" t="s">
        <v>9</v>
      </c>
      <c r="C537" t="s">
        <v>9</v>
      </c>
      <c r="D537" s="1" t="s">
        <v>9</v>
      </c>
      <c r="E537" s="1">
        <f>SUM(E535:E536)</f>
        <v>1.6805999999999999</v>
      </c>
    </row>
    <row r="538" spans="1:5" s="2" customFormat="1" x14ac:dyDescent="0.25">
      <c r="A538"/>
      <c r="B538"/>
      <c r="C538"/>
      <c r="D538" s="1"/>
      <c r="E538" s="1"/>
    </row>
    <row r="539" spans="1:5" s="2" customFormat="1" x14ac:dyDescent="0.25">
      <c r="A539" t="s">
        <v>84</v>
      </c>
      <c r="B539" t="s">
        <v>9</v>
      </c>
      <c r="C539" t="s">
        <v>9</v>
      </c>
      <c r="D539" s="1" t="s">
        <v>9</v>
      </c>
      <c r="E539" s="1">
        <f>E537</f>
        <v>1.6805999999999999</v>
      </c>
    </row>
    <row r="540" spans="1:5" s="2" customFormat="1" x14ac:dyDescent="0.25">
      <c r="A540" t="s">
        <v>85</v>
      </c>
      <c r="B540" t="s">
        <v>9</v>
      </c>
      <c r="C540" t="s">
        <v>9</v>
      </c>
      <c r="D540" s="1">
        <v>0</v>
      </c>
      <c r="E540" s="1">
        <f>ROUND((E539*D540),4)</f>
        <v>0</v>
      </c>
    </row>
    <row r="541" spans="1:5" s="2" customFormat="1" x14ac:dyDescent="0.25">
      <c r="A541" t="s">
        <v>86</v>
      </c>
      <c r="B541" t="s">
        <v>9</v>
      </c>
      <c r="C541" t="s">
        <v>9</v>
      </c>
      <c r="D541" s="1" t="s">
        <v>9</v>
      </c>
      <c r="E541" s="1">
        <f>SUM(E539:E540)</f>
        <v>1.6805999999999999</v>
      </c>
    </row>
    <row r="542" spans="1:5" s="2" customFormat="1" x14ac:dyDescent="0.25">
      <c r="A542"/>
      <c r="B542"/>
      <c r="C542"/>
      <c r="D542" s="1"/>
      <c r="E542" s="1"/>
    </row>
    <row r="543" spans="1:5" s="2" customFormat="1" x14ac:dyDescent="0.25">
      <c r="A543" t="s">
        <v>727</v>
      </c>
      <c r="B543" t="s">
        <v>179</v>
      </c>
      <c r="C543"/>
      <c r="D543" s="1"/>
      <c r="E543" s="1"/>
    </row>
    <row r="544" spans="1:5" s="2" customFormat="1" x14ac:dyDescent="0.25">
      <c r="A544" t="s">
        <v>224</v>
      </c>
      <c r="B544"/>
      <c r="C544"/>
      <c r="D544" s="1"/>
      <c r="E544" s="1"/>
    </row>
    <row r="545" spans="1:5" s="2" customFormat="1" x14ac:dyDescent="0.25">
      <c r="A545" t="s">
        <v>71</v>
      </c>
      <c r="B545"/>
      <c r="C545"/>
      <c r="D545" s="1"/>
      <c r="E545" s="1"/>
    </row>
    <row r="546" spans="1:5" s="2" customFormat="1" x14ac:dyDescent="0.25">
      <c r="A546"/>
      <c r="B546"/>
      <c r="C546"/>
      <c r="D546" s="1"/>
      <c r="E546" s="1"/>
    </row>
    <row r="547" spans="1:5" s="2" customFormat="1" x14ac:dyDescent="0.25">
      <c r="A547" t="s">
        <v>81</v>
      </c>
      <c r="B547" t="s">
        <v>73</v>
      </c>
      <c r="C547" t="s">
        <v>74</v>
      </c>
      <c r="D547" s="1" t="s">
        <v>75</v>
      </c>
      <c r="E547" s="1" t="s">
        <v>76</v>
      </c>
    </row>
    <row r="548" spans="1:5" s="2" customFormat="1" x14ac:dyDescent="0.25">
      <c r="A548" t="s">
        <v>728</v>
      </c>
      <c r="B548" t="s">
        <v>80</v>
      </c>
      <c r="C548">
        <v>0.2</v>
      </c>
      <c r="D548" s="1">
        <v>11.7135</v>
      </c>
      <c r="E548" s="1">
        <f>ROUND((C548*D548),4)</f>
        <v>2.3426999999999998</v>
      </c>
    </row>
    <row r="549" spans="1:5" s="2" customFormat="1" x14ac:dyDescent="0.25">
      <c r="A549" t="s">
        <v>729</v>
      </c>
      <c r="B549" t="s">
        <v>80</v>
      </c>
      <c r="C549">
        <v>0.2</v>
      </c>
      <c r="D549" s="1">
        <v>14.8035</v>
      </c>
      <c r="E549" s="1">
        <f>ROUND((C549*D549),4)</f>
        <v>2.9607000000000001</v>
      </c>
    </row>
    <row r="550" spans="1:5" s="2" customFormat="1" x14ac:dyDescent="0.25">
      <c r="A550" t="s">
        <v>730</v>
      </c>
      <c r="B550" t="s">
        <v>83</v>
      </c>
      <c r="C550">
        <v>1</v>
      </c>
      <c r="D550" s="1">
        <v>7.96</v>
      </c>
      <c r="E550" s="1">
        <f>ROUND((C550*D550),4)</f>
        <v>7.96</v>
      </c>
    </row>
    <row r="551" spans="1:5" s="2" customFormat="1" x14ac:dyDescent="0.25">
      <c r="A551" t="s">
        <v>78</v>
      </c>
      <c r="B551" t="s">
        <v>9</v>
      </c>
      <c r="C551" t="s">
        <v>9</v>
      </c>
      <c r="D551" s="1" t="s">
        <v>9</v>
      </c>
      <c r="E551" s="1">
        <f>SUM(E548:E550)</f>
        <v>13.263400000000001</v>
      </c>
    </row>
    <row r="552" spans="1:5" s="2" customFormat="1" x14ac:dyDescent="0.25">
      <c r="A552"/>
      <c r="B552"/>
      <c r="C552"/>
      <c r="D552" s="1"/>
      <c r="E552" s="1"/>
    </row>
    <row r="553" spans="1:5" s="2" customFormat="1" x14ac:dyDescent="0.25">
      <c r="A553" t="s">
        <v>84</v>
      </c>
      <c r="B553" t="s">
        <v>9</v>
      </c>
      <c r="C553" t="s">
        <v>9</v>
      </c>
      <c r="D553" s="1" t="s">
        <v>9</v>
      </c>
      <c r="E553" s="1">
        <f>E551</f>
        <v>13.263400000000001</v>
      </c>
    </row>
    <row r="554" spans="1:5" s="2" customFormat="1" x14ac:dyDescent="0.25">
      <c r="A554" t="s">
        <v>85</v>
      </c>
      <c r="B554" t="s">
        <v>9</v>
      </c>
      <c r="C554" t="s">
        <v>9</v>
      </c>
      <c r="D554" s="1">
        <v>0</v>
      </c>
      <c r="E554" s="1">
        <f>ROUND((E553*D554),4)</f>
        <v>0</v>
      </c>
    </row>
    <row r="555" spans="1:5" s="2" customFormat="1" x14ac:dyDescent="0.25">
      <c r="A555" t="s">
        <v>86</v>
      </c>
      <c r="B555" t="s">
        <v>9</v>
      </c>
      <c r="C555" t="s">
        <v>9</v>
      </c>
      <c r="D555" s="1" t="s">
        <v>9</v>
      </c>
      <c r="E555" s="1">
        <f>SUM(E553:E554)</f>
        <v>13.263400000000001</v>
      </c>
    </row>
    <row r="556" spans="1:5" s="2" customFormat="1" x14ac:dyDescent="0.25">
      <c r="A556"/>
      <c r="B556"/>
      <c r="C556"/>
      <c r="D556" s="1"/>
      <c r="E556" s="1"/>
    </row>
    <row r="557" spans="1:5" s="2" customFormat="1" x14ac:dyDescent="0.25">
      <c r="A557" t="s">
        <v>731</v>
      </c>
      <c r="B557" t="s">
        <v>180</v>
      </c>
      <c r="C557"/>
      <c r="D557" s="1"/>
      <c r="E557" s="1"/>
    </row>
    <row r="558" spans="1:5" s="2" customFormat="1" x14ac:dyDescent="0.25">
      <c r="A558" t="s">
        <v>225</v>
      </c>
      <c r="B558"/>
      <c r="C558"/>
      <c r="D558" s="1"/>
      <c r="E558" s="1"/>
    </row>
    <row r="559" spans="1:5" s="2" customFormat="1" x14ac:dyDescent="0.25">
      <c r="A559" t="s">
        <v>71</v>
      </c>
      <c r="B559"/>
      <c r="C559"/>
      <c r="D559" s="1"/>
      <c r="E559" s="1"/>
    </row>
    <row r="560" spans="1:5" s="2" customFormat="1" x14ac:dyDescent="0.25">
      <c r="A560"/>
      <c r="B560"/>
      <c r="C560"/>
      <c r="D560" s="1"/>
      <c r="E560" s="1"/>
    </row>
    <row r="561" spans="1:5" s="2" customFormat="1" x14ac:dyDescent="0.25">
      <c r="A561" t="s">
        <v>81</v>
      </c>
      <c r="B561" t="s">
        <v>73</v>
      </c>
      <c r="C561" t="s">
        <v>74</v>
      </c>
      <c r="D561" s="1" t="s">
        <v>75</v>
      </c>
      <c r="E561" s="1" t="s">
        <v>76</v>
      </c>
    </row>
    <row r="562" spans="1:5" s="2" customFormat="1" x14ac:dyDescent="0.25">
      <c r="A562" t="s">
        <v>732</v>
      </c>
      <c r="B562" t="s">
        <v>80</v>
      </c>
      <c r="C562">
        <v>1.6789000000000001</v>
      </c>
      <c r="D562" s="1">
        <v>14.8035</v>
      </c>
      <c r="E562" s="1">
        <f t="shared" ref="E562:E569" si="17">ROUND((C562*D562),4)</f>
        <v>24.8536</v>
      </c>
    </row>
    <row r="563" spans="1:5" s="2" customFormat="1" x14ac:dyDescent="0.25">
      <c r="A563" t="s">
        <v>665</v>
      </c>
      <c r="B563" t="s">
        <v>80</v>
      </c>
      <c r="C563">
        <v>4.4832000000000001</v>
      </c>
      <c r="D563" s="1">
        <v>10.5754</v>
      </c>
      <c r="E563" s="1">
        <f t="shared" si="17"/>
        <v>47.4116</v>
      </c>
    </row>
    <row r="564" spans="1:5" s="2" customFormat="1" x14ac:dyDescent="0.25">
      <c r="A564" t="s">
        <v>733</v>
      </c>
      <c r="B564" t="s">
        <v>92</v>
      </c>
      <c r="C564">
        <v>2.1560000000000001</v>
      </c>
      <c r="D564" s="1">
        <v>3.65</v>
      </c>
      <c r="E564" s="1">
        <f t="shared" si="17"/>
        <v>7.8693999999999997</v>
      </c>
    </row>
    <row r="565" spans="1:5" s="2" customFormat="1" x14ac:dyDescent="0.25">
      <c r="A565" t="s">
        <v>734</v>
      </c>
      <c r="B565" t="s">
        <v>93</v>
      </c>
      <c r="C565">
        <v>6.5299999999999997E-2</v>
      </c>
      <c r="D565" s="1">
        <v>70.92</v>
      </c>
      <c r="E565" s="1">
        <f t="shared" si="17"/>
        <v>4.6311</v>
      </c>
    </row>
    <row r="566" spans="1:5" s="2" customFormat="1" x14ac:dyDescent="0.25">
      <c r="A566" t="s">
        <v>115</v>
      </c>
      <c r="B566" t="s">
        <v>92</v>
      </c>
      <c r="C566">
        <v>3.0095999999999998</v>
      </c>
      <c r="D566" s="1">
        <v>0.5</v>
      </c>
      <c r="E566" s="1">
        <f t="shared" si="17"/>
        <v>1.5047999999999999</v>
      </c>
    </row>
    <row r="567" spans="1:5" s="2" customFormat="1" x14ac:dyDescent="0.25">
      <c r="A567" t="s">
        <v>735</v>
      </c>
      <c r="B567" t="s">
        <v>92</v>
      </c>
      <c r="C567">
        <v>18.508400000000002</v>
      </c>
      <c r="D567" s="1">
        <v>0.44</v>
      </c>
      <c r="E567" s="1">
        <f t="shared" si="17"/>
        <v>8.1437000000000008</v>
      </c>
    </row>
    <row r="568" spans="1:5" s="2" customFormat="1" x14ac:dyDescent="0.25">
      <c r="A568" t="s">
        <v>736</v>
      </c>
      <c r="B568" t="s">
        <v>93</v>
      </c>
      <c r="C568">
        <v>3.6499999999999998E-2</v>
      </c>
      <c r="D568" s="1">
        <v>54.81</v>
      </c>
      <c r="E568" s="1">
        <f t="shared" si="17"/>
        <v>2.0005999999999999</v>
      </c>
    </row>
    <row r="569" spans="1:5" s="2" customFormat="1" x14ac:dyDescent="0.25">
      <c r="A569" t="s">
        <v>737</v>
      </c>
      <c r="B569" t="s">
        <v>83</v>
      </c>
      <c r="C569">
        <v>60.48</v>
      </c>
      <c r="D569" s="1">
        <v>0.28999999999999998</v>
      </c>
      <c r="E569" s="1">
        <f t="shared" si="17"/>
        <v>17.539200000000001</v>
      </c>
    </row>
    <row r="570" spans="1:5" s="2" customFormat="1" x14ac:dyDescent="0.25">
      <c r="A570" t="s">
        <v>78</v>
      </c>
      <c r="B570" t="s">
        <v>9</v>
      </c>
      <c r="C570" t="s">
        <v>9</v>
      </c>
      <c r="D570" s="1" t="s">
        <v>9</v>
      </c>
      <c r="E570" s="1">
        <f>SUM(E562:E569)</f>
        <v>113.95400000000001</v>
      </c>
    </row>
    <row r="571" spans="1:5" s="2" customFormat="1" x14ac:dyDescent="0.25">
      <c r="A571"/>
      <c r="B571"/>
      <c r="C571"/>
      <c r="D571" s="1"/>
      <c r="E571" s="1"/>
    </row>
    <row r="572" spans="1:5" s="2" customFormat="1" x14ac:dyDescent="0.25">
      <c r="A572" t="s">
        <v>84</v>
      </c>
      <c r="B572" t="s">
        <v>9</v>
      </c>
      <c r="C572" t="s">
        <v>9</v>
      </c>
      <c r="D572" s="1" t="s">
        <v>9</v>
      </c>
      <c r="E572" s="1">
        <f>E570</f>
        <v>113.95400000000001</v>
      </c>
    </row>
    <row r="573" spans="1:5" s="2" customFormat="1" x14ac:dyDescent="0.25">
      <c r="A573" t="s">
        <v>85</v>
      </c>
      <c r="B573" t="s">
        <v>9</v>
      </c>
      <c r="C573" t="s">
        <v>9</v>
      </c>
      <c r="D573" s="1">
        <v>0</v>
      </c>
      <c r="E573" s="1">
        <f>ROUND((E572*D573),4)</f>
        <v>0</v>
      </c>
    </row>
    <row r="574" spans="1:5" s="2" customFormat="1" x14ac:dyDescent="0.25">
      <c r="A574" t="s">
        <v>86</v>
      </c>
      <c r="B574" t="s">
        <v>9</v>
      </c>
      <c r="C574" t="s">
        <v>9</v>
      </c>
      <c r="D574" s="1" t="s">
        <v>9</v>
      </c>
      <c r="E574" s="1">
        <f>SUM(E572:E573)</f>
        <v>113.95400000000001</v>
      </c>
    </row>
    <row r="575" spans="1:5" s="2" customFormat="1" x14ac:dyDescent="0.25">
      <c r="A575"/>
      <c r="B575"/>
      <c r="C575"/>
      <c r="D575" s="1"/>
      <c r="E575" s="1"/>
    </row>
    <row r="576" spans="1:5" s="2" customFormat="1" x14ac:dyDescent="0.25">
      <c r="A576" t="s">
        <v>738</v>
      </c>
      <c r="B576" t="s">
        <v>182</v>
      </c>
      <c r="C576"/>
      <c r="D576" s="1"/>
      <c r="E576" s="1"/>
    </row>
    <row r="577" spans="1:5" s="2" customFormat="1" x14ac:dyDescent="0.25">
      <c r="A577" t="s">
        <v>739</v>
      </c>
      <c r="B577"/>
      <c r="C577"/>
      <c r="D577" s="1"/>
      <c r="E577" s="1"/>
    </row>
    <row r="578" spans="1:5" s="2" customFormat="1" x14ac:dyDescent="0.25">
      <c r="A578" t="s">
        <v>71</v>
      </c>
      <c r="B578"/>
      <c r="C578"/>
      <c r="D578" s="1"/>
      <c r="E578" s="1"/>
    </row>
    <row r="579" spans="1:5" s="2" customFormat="1" x14ac:dyDescent="0.25">
      <c r="A579"/>
      <c r="B579"/>
      <c r="C579"/>
      <c r="D579" s="1"/>
      <c r="E579" s="1"/>
    </row>
    <row r="580" spans="1:5" s="2" customFormat="1" x14ac:dyDescent="0.25">
      <c r="A580" t="s">
        <v>81</v>
      </c>
      <c r="B580" t="s">
        <v>73</v>
      </c>
      <c r="C580" t="s">
        <v>74</v>
      </c>
      <c r="D580" s="1" t="s">
        <v>75</v>
      </c>
      <c r="E580" s="1" t="s">
        <v>76</v>
      </c>
    </row>
    <row r="581" spans="1:5" s="2" customFormat="1" x14ac:dyDescent="0.25">
      <c r="A581" t="s">
        <v>728</v>
      </c>
      <c r="B581" t="s">
        <v>80</v>
      </c>
      <c r="C581">
        <v>0.3</v>
      </c>
      <c r="D581" s="1">
        <v>11.7135</v>
      </c>
      <c r="E581" s="1">
        <f>ROUND((C581*D581),4)</f>
        <v>3.5141</v>
      </c>
    </row>
    <row r="582" spans="1:5" s="2" customFormat="1" x14ac:dyDescent="0.25">
      <c r="A582" t="s">
        <v>729</v>
      </c>
      <c r="B582" t="s">
        <v>80</v>
      </c>
      <c r="C582">
        <v>0.3</v>
      </c>
      <c r="D582" s="1">
        <v>14.8035</v>
      </c>
      <c r="E582" s="1">
        <f>ROUND((C582*D582),4)</f>
        <v>4.4410999999999996</v>
      </c>
    </row>
    <row r="583" spans="1:5" s="2" customFormat="1" x14ac:dyDescent="0.25">
      <c r="A583" t="s">
        <v>740</v>
      </c>
      <c r="B583" t="s">
        <v>83</v>
      </c>
      <c r="C583">
        <v>1</v>
      </c>
      <c r="D583" s="1">
        <v>9.3800000000000008</v>
      </c>
      <c r="E583" s="1">
        <f>ROUND((C583*D583),4)</f>
        <v>9.3800000000000008</v>
      </c>
    </row>
    <row r="584" spans="1:5" s="2" customFormat="1" x14ac:dyDescent="0.25">
      <c r="A584" t="s">
        <v>78</v>
      </c>
      <c r="B584" t="s">
        <v>9</v>
      </c>
      <c r="C584" t="s">
        <v>9</v>
      </c>
      <c r="D584" s="1" t="s">
        <v>9</v>
      </c>
      <c r="E584" s="1">
        <f>SUM(E581:E583)</f>
        <v>17.3352</v>
      </c>
    </row>
    <row r="585" spans="1:5" s="2" customFormat="1" x14ac:dyDescent="0.25">
      <c r="A585"/>
      <c r="B585"/>
      <c r="C585"/>
      <c r="D585" s="1"/>
      <c r="E585" s="1"/>
    </row>
    <row r="586" spans="1:5" s="2" customFormat="1" x14ac:dyDescent="0.25">
      <c r="A586" t="s">
        <v>84</v>
      </c>
      <c r="B586" t="s">
        <v>9</v>
      </c>
      <c r="C586" t="s">
        <v>9</v>
      </c>
      <c r="D586" s="1" t="s">
        <v>9</v>
      </c>
      <c r="E586" s="1">
        <f>E584</f>
        <v>17.3352</v>
      </c>
    </row>
    <row r="587" spans="1:5" s="2" customFormat="1" x14ac:dyDescent="0.25">
      <c r="A587" t="s">
        <v>85</v>
      </c>
      <c r="B587" t="s">
        <v>9</v>
      </c>
      <c r="C587" t="s">
        <v>9</v>
      </c>
      <c r="D587" s="1">
        <v>0</v>
      </c>
      <c r="E587" s="1">
        <f>ROUND((E586*D587),4)</f>
        <v>0</v>
      </c>
    </row>
    <row r="588" spans="1:5" s="2" customFormat="1" x14ac:dyDescent="0.25">
      <c r="A588" t="s">
        <v>86</v>
      </c>
      <c r="B588" t="s">
        <v>9</v>
      </c>
      <c r="C588" t="s">
        <v>9</v>
      </c>
      <c r="D588" s="1" t="s">
        <v>9</v>
      </c>
      <c r="E588" s="1">
        <f>SUM(E586:E587)</f>
        <v>17.3352</v>
      </c>
    </row>
    <row r="589" spans="1:5" s="2" customFormat="1" x14ac:dyDescent="0.25">
      <c r="A589"/>
      <c r="B589"/>
      <c r="C589"/>
      <c r="D589" s="1"/>
      <c r="E589" s="1"/>
    </row>
    <row r="590" spans="1:5" s="2" customFormat="1" x14ac:dyDescent="0.25">
      <c r="A590" t="s">
        <v>741</v>
      </c>
      <c r="B590" t="s">
        <v>433</v>
      </c>
      <c r="C590"/>
      <c r="D590" s="1"/>
      <c r="E590" s="1"/>
    </row>
    <row r="591" spans="1:5" s="2" customFormat="1" x14ac:dyDescent="0.25">
      <c r="A591" t="s">
        <v>101</v>
      </c>
      <c r="B591"/>
      <c r="C591"/>
      <c r="D591" s="1"/>
      <c r="E591" s="1"/>
    </row>
    <row r="592" spans="1:5" s="2" customFormat="1" x14ac:dyDescent="0.25">
      <c r="A592" t="s">
        <v>71</v>
      </c>
      <c r="B592"/>
      <c r="C592"/>
      <c r="D592" s="1"/>
      <c r="E592" s="1"/>
    </row>
    <row r="593" spans="1:5" s="2" customFormat="1" x14ac:dyDescent="0.25">
      <c r="A593"/>
      <c r="B593"/>
      <c r="C593"/>
      <c r="D593" s="1"/>
      <c r="E593" s="1"/>
    </row>
    <row r="594" spans="1:5" s="2" customFormat="1" x14ac:dyDescent="0.25">
      <c r="A594" t="s">
        <v>81</v>
      </c>
      <c r="B594" t="s">
        <v>73</v>
      </c>
      <c r="C594" t="s">
        <v>74</v>
      </c>
      <c r="D594" s="1" t="s">
        <v>75</v>
      </c>
      <c r="E594" s="1" t="s">
        <v>76</v>
      </c>
    </row>
    <row r="595" spans="1:5" s="2" customFormat="1" x14ac:dyDescent="0.25">
      <c r="A595" t="s">
        <v>742</v>
      </c>
      <c r="B595" t="s">
        <v>83</v>
      </c>
      <c r="C595">
        <v>1</v>
      </c>
      <c r="D595" s="1">
        <v>106.63</v>
      </c>
      <c r="E595" s="1">
        <f>ROUND((C595*D595),4)</f>
        <v>106.63</v>
      </c>
    </row>
    <row r="596" spans="1:5" s="2" customFormat="1" x14ac:dyDescent="0.25">
      <c r="A596" t="s">
        <v>78</v>
      </c>
      <c r="B596" t="s">
        <v>9</v>
      </c>
      <c r="C596" t="s">
        <v>9</v>
      </c>
      <c r="D596" s="1" t="s">
        <v>9</v>
      </c>
      <c r="E596" s="1">
        <f>SUM(E595:E595)</f>
        <v>106.63</v>
      </c>
    </row>
    <row r="597" spans="1:5" s="2" customFormat="1" x14ac:dyDescent="0.25">
      <c r="A597"/>
      <c r="B597"/>
      <c r="C597"/>
      <c r="D597" s="1"/>
      <c r="E597" s="1"/>
    </row>
    <row r="598" spans="1:5" s="2" customFormat="1" x14ac:dyDescent="0.25">
      <c r="A598" t="s">
        <v>84</v>
      </c>
      <c r="B598" t="s">
        <v>9</v>
      </c>
      <c r="C598" t="s">
        <v>9</v>
      </c>
      <c r="D598" s="1" t="s">
        <v>9</v>
      </c>
      <c r="E598" s="1">
        <f>E596</f>
        <v>106.63</v>
      </c>
    </row>
    <row r="599" spans="1:5" s="2" customFormat="1" x14ac:dyDescent="0.25">
      <c r="A599" t="s">
        <v>85</v>
      </c>
      <c r="B599" t="s">
        <v>9</v>
      </c>
      <c r="C599" t="s">
        <v>9</v>
      </c>
      <c r="D599" s="1">
        <v>0</v>
      </c>
      <c r="E599" s="1">
        <f>ROUND((E598*D599),4)</f>
        <v>0</v>
      </c>
    </row>
    <row r="600" spans="1:5" s="2" customFormat="1" x14ac:dyDescent="0.25">
      <c r="A600" t="s">
        <v>86</v>
      </c>
      <c r="B600" t="s">
        <v>9</v>
      </c>
      <c r="C600" t="s">
        <v>9</v>
      </c>
      <c r="D600" s="1" t="s">
        <v>9</v>
      </c>
      <c r="E600" s="1">
        <f>SUM(E598:E599)</f>
        <v>106.63</v>
      </c>
    </row>
    <row r="601" spans="1:5" s="2" customFormat="1" x14ac:dyDescent="0.25">
      <c r="A601"/>
      <c r="B601"/>
      <c r="C601"/>
      <c r="D601" s="1"/>
      <c r="E601" s="1"/>
    </row>
    <row r="602" spans="1:5" s="2" customFormat="1" x14ac:dyDescent="0.25">
      <c r="A602" t="s">
        <v>743</v>
      </c>
      <c r="B602" t="s">
        <v>437</v>
      </c>
      <c r="C602"/>
      <c r="D602" s="1"/>
      <c r="E602" s="1"/>
    </row>
    <row r="603" spans="1:5" s="2" customFormat="1" x14ac:dyDescent="0.25">
      <c r="A603" t="s">
        <v>744</v>
      </c>
      <c r="B603"/>
      <c r="C603"/>
      <c r="D603" s="1"/>
      <c r="E603" s="1"/>
    </row>
    <row r="604" spans="1:5" s="2" customFormat="1" x14ac:dyDescent="0.25">
      <c r="A604" t="s">
        <v>71</v>
      </c>
      <c r="B604"/>
      <c r="C604"/>
      <c r="D604" s="1"/>
      <c r="E604" s="1"/>
    </row>
    <row r="605" spans="1:5" s="2" customFormat="1" x14ac:dyDescent="0.25">
      <c r="A605"/>
      <c r="B605"/>
      <c r="C605"/>
      <c r="D605" s="1"/>
      <c r="E605" s="1"/>
    </row>
    <row r="606" spans="1:5" s="2" customFormat="1" x14ac:dyDescent="0.25">
      <c r="A606" t="s">
        <v>81</v>
      </c>
      <c r="B606" t="s">
        <v>73</v>
      </c>
      <c r="C606" t="s">
        <v>74</v>
      </c>
      <c r="D606" s="1" t="s">
        <v>75</v>
      </c>
      <c r="E606" s="1" t="s">
        <v>76</v>
      </c>
    </row>
    <row r="607" spans="1:5" s="2" customFormat="1" x14ac:dyDescent="0.25">
      <c r="A607" t="s">
        <v>745</v>
      </c>
      <c r="B607" t="s">
        <v>83</v>
      </c>
      <c r="C607">
        <v>1</v>
      </c>
      <c r="D607" s="1">
        <v>12.45</v>
      </c>
      <c r="E607" s="1">
        <f>ROUND((C607*D607),4)</f>
        <v>12.45</v>
      </c>
    </row>
    <row r="608" spans="1:5" s="2" customFormat="1" x14ac:dyDescent="0.25">
      <c r="A608" t="s">
        <v>78</v>
      </c>
      <c r="B608" t="s">
        <v>9</v>
      </c>
      <c r="C608" t="s">
        <v>9</v>
      </c>
      <c r="D608" s="1" t="s">
        <v>9</v>
      </c>
      <c r="E608" s="1">
        <f>SUM(E607:E607)</f>
        <v>12.45</v>
      </c>
    </row>
    <row r="609" spans="1:5" s="2" customFormat="1" x14ac:dyDescent="0.25">
      <c r="A609"/>
      <c r="B609"/>
      <c r="C609"/>
      <c r="D609" s="1"/>
      <c r="E609" s="1"/>
    </row>
    <row r="610" spans="1:5" s="2" customFormat="1" x14ac:dyDescent="0.25">
      <c r="A610" t="s">
        <v>84</v>
      </c>
      <c r="B610" t="s">
        <v>9</v>
      </c>
      <c r="C610" t="s">
        <v>9</v>
      </c>
      <c r="D610" s="1" t="s">
        <v>9</v>
      </c>
      <c r="E610" s="1">
        <f>E608</f>
        <v>12.45</v>
      </c>
    </row>
    <row r="611" spans="1:5" s="2" customFormat="1" x14ac:dyDescent="0.25">
      <c r="A611" t="s">
        <v>85</v>
      </c>
      <c r="B611" t="s">
        <v>9</v>
      </c>
      <c r="C611" t="s">
        <v>9</v>
      </c>
      <c r="D611" s="1">
        <v>0</v>
      </c>
      <c r="E611" s="1">
        <f>ROUND((E610*D611),4)</f>
        <v>0</v>
      </c>
    </row>
    <row r="612" spans="1:5" s="2" customFormat="1" x14ac:dyDescent="0.25">
      <c r="A612" t="s">
        <v>86</v>
      </c>
      <c r="B612" t="s">
        <v>9</v>
      </c>
      <c r="C612" t="s">
        <v>9</v>
      </c>
      <c r="D612" s="1" t="s">
        <v>9</v>
      </c>
      <c r="E612" s="1">
        <f>SUM(E610:E611)</f>
        <v>12.45</v>
      </c>
    </row>
    <row r="613" spans="1:5" s="2" customFormat="1" x14ac:dyDescent="0.25">
      <c r="A613"/>
      <c r="B613"/>
      <c r="C613"/>
      <c r="D613" s="1"/>
      <c r="E613" s="1"/>
    </row>
    <row r="614" spans="1:5" s="2" customFormat="1" x14ac:dyDescent="0.25">
      <c r="A614" t="s">
        <v>746</v>
      </c>
      <c r="B614" t="s">
        <v>198</v>
      </c>
      <c r="C614"/>
      <c r="D614" s="1"/>
      <c r="E614" s="1"/>
    </row>
    <row r="615" spans="1:5" s="2" customFormat="1" x14ac:dyDescent="0.25">
      <c r="A615" t="s">
        <v>747</v>
      </c>
      <c r="B615"/>
      <c r="C615"/>
      <c r="D615" s="1"/>
      <c r="E615" s="1"/>
    </row>
    <row r="616" spans="1:5" s="2" customFormat="1" x14ac:dyDescent="0.25">
      <c r="A616" t="s">
        <v>71</v>
      </c>
      <c r="B616"/>
      <c r="C616"/>
      <c r="D616" s="1"/>
      <c r="E616" s="1"/>
    </row>
    <row r="617" spans="1:5" s="2" customFormat="1" x14ac:dyDescent="0.25">
      <c r="A617"/>
      <c r="B617"/>
      <c r="C617"/>
      <c r="D617" s="1"/>
      <c r="E617" s="1"/>
    </row>
    <row r="618" spans="1:5" s="2" customFormat="1" x14ac:dyDescent="0.25">
      <c r="A618" t="s">
        <v>81</v>
      </c>
      <c r="B618" t="s">
        <v>73</v>
      </c>
      <c r="C618" t="s">
        <v>74</v>
      </c>
      <c r="D618" s="1" t="s">
        <v>75</v>
      </c>
      <c r="E618" s="1" t="s">
        <v>76</v>
      </c>
    </row>
    <row r="619" spans="1:5" s="2" customFormat="1" x14ac:dyDescent="0.25">
      <c r="A619" t="s">
        <v>748</v>
      </c>
      <c r="B619" t="s">
        <v>83</v>
      </c>
      <c r="C619">
        <v>1</v>
      </c>
      <c r="D619" s="1">
        <v>12.45</v>
      </c>
      <c r="E619" s="1">
        <f>ROUND((C619*D619),4)</f>
        <v>12.45</v>
      </c>
    </row>
    <row r="620" spans="1:5" s="2" customFormat="1" x14ac:dyDescent="0.25">
      <c r="A620" t="s">
        <v>78</v>
      </c>
      <c r="B620" t="s">
        <v>9</v>
      </c>
      <c r="C620" t="s">
        <v>9</v>
      </c>
      <c r="D620" s="1" t="s">
        <v>9</v>
      </c>
      <c r="E620" s="1">
        <f>SUM(E619:E619)</f>
        <v>12.45</v>
      </c>
    </row>
    <row r="621" spans="1:5" s="2" customFormat="1" x14ac:dyDescent="0.25">
      <c r="A621"/>
      <c r="B621"/>
      <c r="C621"/>
      <c r="D621" s="1"/>
      <c r="E621" s="1"/>
    </row>
    <row r="622" spans="1:5" s="2" customFormat="1" x14ac:dyDescent="0.25">
      <c r="A622" t="s">
        <v>84</v>
      </c>
      <c r="B622" t="s">
        <v>9</v>
      </c>
      <c r="C622" t="s">
        <v>9</v>
      </c>
      <c r="D622" s="1" t="s">
        <v>9</v>
      </c>
      <c r="E622" s="1">
        <f>E620</f>
        <v>12.45</v>
      </c>
    </row>
    <row r="623" spans="1:5" s="2" customFormat="1" x14ac:dyDescent="0.25">
      <c r="A623" t="s">
        <v>85</v>
      </c>
      <c r="B623" t="s">
        <v>9</v>
      </c>
      <c r="C623" t="s">
        <v>9</v>
      </c>
      <c r="D623" s="1">
        <v>0</v>
      </c>
      <c r="E623" s="1">
        <f>ROUND((E622*D623),4)</f>
        <v>0</v>
      </c>
    </row>
    <row r="624" spans="1:5" s="2" customFormat="1" x14ac:dyDescent="0.25">
      <c r="A624" t="s">
        <v>86</v>
      </c>
      <c r="B624" t="s">
        <v>9</v>
      </c>
      <c r="C624" t="s">
        <v>9</v>
      </c>
      <c r="D624" s="1" t="s">
        <v>9</v>
      </c>
      <c r="E624" s="1">
        <f>SUM(E622:E623)</f>
        <v>12.45</v>
      </c>
    </row>
    <row r="625" spans="1:5" s="2" customFormat="1" x14ac:dyDescent="0.25">
      <c r="A625"/>
      <c r="B625"/>
      <c r="C625"/>
      <c r="D625" s="1"/>
      <c r="E625" s="1"/>
    </row>
    <row r="626" spans="1:5" s="2" customFormat="1" x14ac:dyDescent="0.25">
      <c r="A626" t="s">
        <v>749</v>
      </c>
      <c r="B626" t="s">
        <v>178</v>
      </c>
      <c r="C626"/>
      <c r="D626" s="1"/>
      <c r="E626" s="1"/>
    </row>
    <row r="627" spans="1:5" s="2" customFormat="1" x14ac:dyDescent="0.25">
      <c r="A627" t="s">
        <v>750</v>
      </c>
      <c r="B627"/>
      <c r="C627"/>
      <c r="D627" s="1"/>
      <c r="E627" s="1"/>
    </row>
    <row r="628" spans="1:5" s="2" customFormat="1" x14ac:dyDescent="0.25">
      <c r="A628" t="s">
        <v>71</v>
      </c>
      <c r="B628"/>
      <c r="C628"/>
      <c r="D628" s="1"/>
      <c r="E628" s="1"/>
    </row>
    <row r="629" spans="1:5" s="2" customFormat="1" x14ac:dyDescent="0.25">
      <c r="A629"/>
      <c r="B629"/>
      <c r="C629"/>
      <c r="D629" s="1"/>
      <c r="E629" s="1"/>
    </row>
    <row r="630" spans="1:5" s="2" customFormat="1" x14ac:dyDescent="0.25">
      <c r="A630" t="s">
        <v>79</v>
      </c>
      <c r="B630" t="s">
        <v>73</v>
      </c>
      <c r="C630" t="s">
        <v>74</v>
      </c>
      <c r="D630" s="1" t="s">
        <v>75</v>
      </c>
      <c r="E630" s="1" t="s">
        <v>76</v>
      </c>
    </row>
    <row r="631" spans="1:5" s="2" customFormat="1" x14ac:dyDescent="0.25">
      <c r="A631" t="s">
        <v>751</v>
      </c>
      <c r="B631" t="s">
        <v>80</v>
      </c>
      <c r="C631">
        <v>0.6</v>
      </c>
      <c r="D631" s="1">
        <v>5.9</v>
      </c>
      <c r="E631" s="1">
        <f>ROUND((C631*D631),4)</f>
        <v>3.54</v>
      </c>
    </row>
    <row r="632" spans="1:5" s="2" customFormat="1" x14ac:dyDescent="0.25">
      <c r="A632" t="s">
        <v>752</v>
      </c>
      <c r="B632" t="s">
        <v>80</v>
      </c>
      <c r="C632">
        <v>0.6</v>
      </c>
      <c r="D632" s="1">
        <v>8.81</v>
      </c>
      <c r="E632" s="1">
        <f>ROUND((C632*D632),4)</f>
        <v>5.2859999999999996</v>
      </c>
    </row>
    <row r="633" spans="1:5" s="2" customFormat="1" x14ac:dyDescent="0.25">
      <c r="A633" t="s">
        <v>78</v>
      </c>
      <c r="B633" t="s">
        <v>9</v>
      </c>
      <c r="C633" t="s">
        <v>9</v>
      </c>
      <c r="D633" s="1" t="s">
        <v>9</v>
      </c>
      <c r="E633" s="1">
        <f>SUM(E631:E632)</f>
        <v>8.8260000000000005</v>
      </c>
    </row>
    <row r="634" spans="1:5" s="2" customFormat="1" x14ac:dyDescent="0.25">
      <c r="A634"/>
      <c r="B634"/>
      <c r="C634"/>
      <c r="D634" s="1"/>
      <c r="E634" s="1"/>
    </row>
    <row r="635" spans="1:5" s="2" customFormat="1" x14ac:dyDescent="0.25">
      <c r="A635" t="s">
        <v>81</v>
      </c>
      <c r="B635" t="s">
        <v>73</v>
      </c>
      <c r="C635" t="s">
        <v>74</v>
      </c>
      <c r="D635" s="1" t="s">
        <v>75</v>
      </c>
      <c r="E635" s="1" t="s">
        <v>76</v>
      </c>
    </row>
    <row r="636" spans="1:5" s="2" customFormat="1" x14ac:dyDescent="0.25">
      <c r="A636" t="s">
        <v>753</v>
      </c>
      <c r="B636" t="s">
        <v>83</v>
      </c>
      <c r="C636">
        <v>1</v>
      </c>
      <c r="D636" s="1">
        <v>36.15</v>
      </c>
      <c r="E636" s="1">
        <f>ROUND((C636*D636),4)</f>
        <v>36.15</v>
      </c>
    </row>
    <row r="637" spans="1:5" s="2" customFormat="1" x14ac:dyDescent="0.25">
      <c r="A637" t="s">
        <v>78</v>
      </c>
      <c r="B637" t="s">
        <v>9</v>
      </c>
      <c r="C637" t="s">
        <v>9</v>
      </c>
      <c r="D637" s="1" t="s">
        <v>9</v>
      </c>
      <c r="E637" s="1">
        <f>SUM(E636:E636)</f>
        <v>36.15</v>
      </c>
    </row>
    <row r="638" spans="1:5" s="2" customFormat="1" x14ac:dyDescent="0.25">
      <c r="A638"/>
      <c r="B638"/>
      <c r="C638"/>
      <c r="D638" s="1"/>
      <c r="E638" s="1"/>
    </row>
    <row r="639" spans="1:5" s="2" customFormat="1" x14ac:dyDescent="0.25">
      <c r="A639" t="s">
        <v>84</v>
      </c>
      <c r="B639" t="s">
        <v>9</v>
      </c>
      <c r="C639" t="s">
        <v>9</v>
      </c>
      <c r="D639" s="1" t="s">
        <v>9</v>
      </c>
      <c r="E639" s="1">
        <f>E633+E637</f>
        <v>44.975999999999999</v>
      </c>
    </row>
    <row r="640" spans="1:5" s="2" customFormat="1" x14ac:dyDescent="0.25">
      <c r="A640" t="s">
        <v>85</v>
      </c>
      <c r="B640" t="s">
        <v>9</v>
      </c>
      <c r="C640" t="s">
        <v>9</v>
      </c>
      <c r="D640" s="1">
        <v>0</v>
      </c>
      <c r="E640" s="1">
        <f>ROUND((E639*D640),4)</f>
        <v>0</v>
      </c>
    </row>
    <row r="641" spans="1:5" s="2" customFormat="1" x14ac:dyDescent="0.25">
      <c r="A641" t="s">
        <v>86</v>
      </c>
      <c r="B641" t="s">
        <v>9</v>
      </c>
      <c r="C641" t="s">
        <v>9</v>
      </c>
      <c r="D641" s="1" t="s">
        <v>9</v>
      </c>
      <c r="E641" s="1">
        <f>SUM(E639:E640)</f>
        <v>44.975999999999999</v>
      </c>
    </row>
    <row r="642" spans="1:5" s="2" customFormat="1" x14ac:dyDescent="0.25">
      <c r="A642"/>
      <c r="B642"/>
      <c r="C642"/>
      <c r="D642" s="1"/>
      <c r="E642" s="1"/>
    </row>
    <row r="643" spans="1:5" s="2" customFormat="1" x14ac:dyDescent="0.25">
      <c r="A643" t="s">
        <v>754</v>
      </c>
      <c r="B643" t="s">
        <v>177</v>
      </c>
      <c r="C643"/>
      <c r="D643" s="1"/>
      <c r="E643" s="1"/>
    </row>
    <row r="644" spans="1:5" s="2" customFormat="1" x14ac:dyDescent="0.25">
      <c r="A644" t="s">
        <v>755</v>
      </c>
      <c r="B644"/>
      <c r="C644"/>
      <c r="D644" s="1"/>
      <c r="E644" s="1"/>
    </row>
    <row r="645" spans="1:5" s="2" customFormat="1" x14ac:dyDescent="0.25">
      <c r="A645" t="s">
        <v>71</v>
      </c>
      <c r="B645"/>
      <c r="C645"/>
      <c r="D645" s="1"/>
      <c r="E645" s="1"/>
    </row>
    <row r="646" spans="1:5" s="2" customFormat="1" x14ac:dyDescent="0.25">
      <c r="A646"/>
      <c r="B646"/>
      <c r="C646"/>
      <c r="D646" s="1"/>
      <c r="E646" s="1"/>
    </row>
    <row r="647" spans="1:5" s="2" customFormat="1" x14ac:dyDescent="0.25">
      <c r="A647" t="s">
        <v>81</v>
      </c>
      <c r="B647" t="s">
        <v>73</v>
      </c>
      <c r="C647" t="s">
        <v>74</v>
      </c>
      <c r="D647" s="1" t="s">
        <v>75</v>
      </c>
      <c r="E647" s="1" t="s">
        <v>76</v>
      </c>
    </row>
    <row r="648" spans="1:5" s="2" customFormat="1" x14ac:dyDescent="0.25">
      <c r="A648" t="s">
        <v>756</v>
      </c>
      <c r="B648" t="s">
        <v>83</v>
      </c>
      <c r="C648">
        <v>1</v>
      </c>
      <c r="D648" s="1">
        <v>35.71</v>
      </c>
      <c r="E648" s="1">
        <f>ROUND((C648*D648),4)</f>
        <v>35.71</v>
      </c>
    </row>
    <row r="649" spans="1:5" s="2" customFormat="1" x14ac:dyDescent="0.25">
      <c r="A649" t="s">
        <v>78</v>
      </c>
      <c r="B649" t="s">
        <v>9</v>
      </c>
      <c r="C649" t="s">
        <v>9</v>
      </c>
      <c r="D649" s="1" t="s">
        <v>9</v>
      </c>
      <c r="E649" s="1">
        <f>SUM(E648:E648)</f>
        <v>35.71</v>
      </c>
    </row>
    <row r="650" spans="1:5" s="2" customFormat="1" x14ac:dyDescent="0.25">
      <c r="A650"/>
      <c r="B650"/>
      <c r="C650"/>
      <c r="D650" s="1"/>
      <c r="E650" s="1"/>
    </row>
    <row r="651" spans="1:5" s="2" customFormat="1" x14ac:dyDescent="0.25">
      <c r="A651" t="s">
        <v>84</v>
      </c>
      <c r="B651" t="s">
        <v>9</v>
      </c>
      <c r="C651" t="s">
        <v>9</v>
      </c>
      <c r="D651" s="1" t="s">
        <v>9</v>
      </c>
      <c r="E651" s="1">
        <f>E649</f>
        <v>35.71</v>
      </c>
    </row>
    <row r="652" spans="1:5" s="2" customFormat="1" x14ac:dyDescent="0.25">
      <c r="A652" t="s">
        <v>85</v>
      </c>
      <c r="B652" t="s">
        <v>9</v>
      </c>
      <c r="C652" t="s">
        <v>9</v>
      </c>
      <c r="D652" s="1">
        <v>0</v>
      </c>
      <c r="E652" s="1">
        <f>ROUND((E651*D652),4)</f>
        <v>0</v>
      </c>
    </row>
    <row r="653" spans="1:5" s="2" customFormat="1" x14ac:dyDescent="0.25">
      <c r="A653" t="s">
        <v>86</v>
      </c>
      <c r="B653" t="s">
        <v>9</v>
      </c>
      <c r="C653" t="s">
        <v>9</v>
      </c>
      <c r="D653" s="1" t="s">
        <v>9</v>
      </c>
      <c r="E653" s="1">
        <f>SUM(E651:E652)</f>
        <v>35.71</v>
      </c>
    </row>
    <row r="654" spans="1:5" s="2" customFormat="1" x14ac:dyDescent="0.25">
      <c r="A654"/>
      <c r="B654"/>
      <c r="C654"/>
      <c r="D654" s="1"/>
      <c r="E654" s="1"/>
    </row>
    <row r="655" spans="1:5" s="2" customFormat="1" x14ac:dyDescent="0.25">
      <c r="A655" t="s">
        <v>757</v>
      </c>
      <c r="B655" t="s">
        <v>176</v>
      </c>
      <c r="C655"/>
      <c r="D655" s="1"/>
      <c r="E655" s="1"/>
    </row>
    <row r="656" spans="1:5" s="2" customFormat="1" x14ac:dyDescent="0.25">
      <c r="A656" t="s">
        <v>758</v>
      </c>
      <c r="B656"/>
      <c r="C656"/>
      <c r="D656" s="1"/>
      <c r="E656" s="1"/>
    </row>
    <row r="657" spans="1:5" s="2" customFormat="1" x14ac:dyDescent="0.25">
      <c r="A657" t="s">
        <v>71</v>
      </c>
      <c r="B657"/>
      <c r="C657"/>
      <c r="D657" s="1"/>
      <c r="E657" s="1"/>
    </row>
    <row r="658" spans="1:5" s="2" customFormat="1" x14ac:dyDescent="0.25">
      <c r="A658"/>
      <c r="B658"/>
      <c r="C658"/>
      <c r="D658" s="1"/>
      <c r="E658" s="1"/>
    </row>
    <row r="659" spans="1:5" s="2" customFormat="1" x14ac:dyDescent="0.25">
      <c r="A659" t="s">
        <v>81</v>
      </c>
      <c r="B659" t="s">
        <v>73</v>
      </c>
      <c r="C659" t="s">
        <v>74</v>
      </c>
      <c r="D659" s="1" t="s">
        <v>75</v>
      </c>
      <c r="E659" s="1" t="s">
        <v>76</v>
      </c>
    </row>
    <row r="660" spans="1:5" s="2" customFormat="1" x14ac:dyDescent="0.25">
      <c r="A660" t="s">
        <v>759</v>
      </c>
      <c r="B660" t="s">
        <v>83</v>
      </c>
      <c r="C660">
        <v>1</v>
      </c>
      <c r="D660" s="1">
        <v>37.22</v>
      </c>
      <c r="E660" s="1">
        <f>ROUND((C660*D660),4)</f>
        <v>37.22</v>
      </c>
    </row>
    <row r="661" spans="1:5" s="2" customFormat="1" x14ac:dyDescent="0.25">
      <c r="A661" t="s">
        <v>78</v>
      </c>
      <c r="B661" t="s">
        <v>9</v>
      </c>
      <c r="C661" t="s">
        <v>9</v>
      </c>
      <c r="D661" s="1" t="s">
        <v>9</v>
      </c>
      <c r="E661" s="1">
        <f>SUM(E660:E660)</f>
        <v>37.22</v>
      </c>
    </row>
    <row r="662" spans="1:5" s="2" customFormat="1" x14ac:dyDescent="0.25">
      <c r="A662"/>
      <c r="B662"/>
      <c r="C662"/>
      <c r="D662" s="1"/>
      <c r="E662" s="1"/>
    </row>
    <row r="663" spans="1:5" s="2" customFormat="1" x14ac:dyDescent="0.25">
      <c r="A663" t="s">
        <v>84</v>
      </c>
      <c r="B663" t="s">
        <v>9</v>
      </c>
      <c r="C663" t="s">
        <v>9</v>
      </c>
      <c r="D663" s="1" t="s">
        <v>9</v>
      </c>
      <c r="E663" s="1">
        <f>E661</f>
        <v>37.22</v>
      </c>
    </row>
    <row r="664" spans="1:5" s="2" customFormat="1" x14ac:dyDescent="0.25">
      <c r="A664" t="s">
        <v>85</v>
      </c>
      <c r="B664" t="s">
        <v>9</v>
      </c>
      <c r="C664" t="s">
        <v>9</v>
      </c>
      <c r="D664" s="1">
        <v>0</v>
      </c>
      <c r="E664" s="1">
        <f>ROUND((E663*D664),4)</f>
        <v>0</v>
      </c>
    </row>
    <row r="665" spans="1:5" s="2" customFormat="1" x14ac:dyDescent="0.25">
      <c r="A665" t="s">
        <v>86</v>
      </c>
      <c r="B665" t="s">
        <v>9</v>
      </c>
      <c r="C665" t="s">
        <v>9</v>
      </c>
      <c r="D665" s="1" t="s">
        <v>9</v>
      </c>
      <c r="E665" s="1">
        <f>SUM(E663:E664)</f>
        <v>37.22</v>
      </c>
    </row>
    <row r="666" spans="1:5" s="2" customFormat="1" x14ac:dyDescent="0.25">
      <c r="A666"/>
      <c r="B666"/>
      <c r="C666"/>
      <c r="D666" s="1"/>
      <c r="E666" s="1"/>
    </row>
    <row r="667" spans="1:5" s="2" customFormat="1" x14ac:dyDescent="0.25">
      <c r="A667" t="s">
        <v>760</v>
      </c>
      <c r="B667" t="s">
        <v>453</v>
      </c>
      <c r="C667"/>
      <c r="D667" s="1"/>
      <c r="E667" s="1"/>
    </row>
    <row r="668" spans="1:5" s="2" customFormat="1" x14ac:dyDescent="0.25">
      <c r="A668" t="s">
        <v>761</v>
      </c>
      <c r="B668"/>
      <c r="C668"/>
      <c r="D668" s="1"/>
      <c r="E668" s="1"/>
    </row>
    <row r="669" spans="1:5" s="2" customFormat="1" x14ac:dyDescent="0.25">
      <c r="A669" t="s">
        <v>71</v>
      </c>
      <c r="B669"/>
      <c r="C669"/>
      <c r="D669" s="1"/>
      <c r="E669" s="1"/>
    </row>
    <row r="670" spans="1:5" s="2" customFormat="1" x14ac:dyDescent="0.25">
      <c r="A670"/>
      <c r="B670"/>
      <c r="C670"/>
      <c r="D670" s="1"/>
      <c r="E670" s="1"/>
    </row>
    <row r="671" spans="1:5" s="2" customFormat="1" x14ac:dyDescent="0.25">
      <c r="A671" t="s">
        <v>81</v>
      </c>
      <c r="B671" t="s">
        <v>73</v>
      </c>
      <c r="C671" t="s">
        <v>74</v>
      </c>
      <c r="D671" s="1" t="s">
        <v>75</v>
      </c>
      <c r="E671" s="1" t="s">
        <v>76</v>
      </c>
    </row>
    <row r="672" spans="1:5" s="2" customFormat="1" x14ac:dyDescent="0.25">
      <c r="A672" t="s">
        <v>762</v>
      </c>
      <c r="B672" t="s">
        <v>83</v>
      </c>
      <c r="C672">
        <v>1</v>
      </c>
      <c r="D672" s="1">
        <v>9.2799999999999994</v>
      </c>
      <c r="E672" s="1">
        <f>ROUND((C672*D672),4)</f>
        <v>9.2799999999999994</v>
      </c>
    </row>
    <row r="673" spans="1:5" s="2" customFormat="1" x14ac:dyDescent="0.25">
      <c r="A673" t="s">
        <v>78</v>
      </c>
      <c r="B673" t="s">
        <v>9</v>
      </c>
      <c r="C673" t="s">
        <v>9</v>
      </c>
      <c r="D673" s="1" t="s">
        <v>9</v>
      </c>
      <c r="E673" s="1">
        <f>SUM(E672:E672)</f>
        <v>9.2799999999999994</v>
      </c>
    </row>
    <row r="674" spans="1:5" s="2" customFormat="1" x14ac:dyDescent="0.25">
      <c r="A674"/>
      <c r="B674"/>
      <c r="C674"/>
      <c r="D674" s="1"/>
      <c r="E674" s="1"/>
    </row>
    <row r="675" spans="1:5" s="2" customFormat="1" x14ac:dyDescent="0.25">
      <c r="A675" t="s">
        <v>84</v>
      </c>
      <c r="B675" t="s">
        <v>9</v>
      </c>
      <c r="C675" t="s">
        <v>9</v>
      </c>
      <c r="D675" s="1" t="s">
        <v>9</v>
      </c>
      <c r="E675" s="1">
        <f>E673</f>
        <v>9.2799999999999994</v>
      </c>
    </row>
    <row r="676" spans="1:5" s="2" customFormat="1" x14ac:dyDescent="0.25">
      <c r="A676" t="s">
        <v>85</v>
      </c>
      <c r="B676" t="s">
        <v>9</v>
      </c>
      <c r="C676" t="s">
        <v>9</v>
      </c>
      <c r="D676" s="1">
        <v>0</v>
      </c>
      <c r="E676" s="1">
        <f>ROUND((E675*D676),4)</f>
        <v>0</v>
      </c>
    </row>
    <row r="677" spans="1:5" s="2" customFormat="1" x14ac:dyDescent="0.25">
      <c r="A677" t="s">
        <v>86</v>
      </c>
      <c r="B677" t="s">
        <v>9</v>
      </c>
      <c r="C677" t="s">
        <v>9</v>
      </c>
      <c r="D677" s="1" t="s">
        <v>9</v>
      </c>
      <c r="E677" s="1">
        <f>SUM(E675:E676)</f>
        <v>9.2799999999999994</v>
      </c>
    </row>
    <row r="678" spans="1:5" s="2" customFormat="1" x14ac:dyDescent="0.25">
      <c r="A678"/>
      <c r="B678"/>
      <c r="C678"/>
      <c r="D678" s="1"/>
      <c r="E678" s="1"/>
    </row>
    <row r="679" spans="1:5" s="2" customFormat="1" x14ac:dyDescent="0.25">
      <c r="A679" t="s">
        <v>763</v>
      </c>
      <c r="B679" t="s">
        <v>457</v>
      </c>
      <c r="C679"/>
      <c r="D679" s="1"/>
      <c r="E679" s="1"/>
    </row>
    <row r="680" spans="1:5" s="2" customFormat="1" x14ac:dyDescent="0.25">
      <c r="A680" t="s">
        <v>764</v>
      </c>
      <c r="B680"/>
      <c r="C680"/>
      <c r="D680" s="1"/>
      <c r="E680" s="1"/>
    </row>
    <row r="681" spans="1:5" s="2" customFormat="1" x14ac:dyDescent="0.25">
      <c r="A681" t="s">
        <v>71</v>
      </c>
      <c r="B681"/>
      <c r="C681"/>
      <c r="D681" s="1"/>
      <c r="E681" s="1"/>
    </row>
    <row r="682" spans="1:5" s="2" customFormat="1" x14ac:dyDescent="0.25">
      <c r="A682"/>
      <c r="B682"/>
      <c r="C682"/>
      <c r="D682" s="1"/>
      <c r="E682" s="1"/>
    </row>
    <row r="683" spans="1:5" s="2" customFormat="1" x14ac:dyDescent="0.25">
      <c r="A683" t="s">
        <v>79</v>
      </c>
      <c r="B683" t="s">
        <v>73</v>
      </c>
      <c r="C683" t="s">
        <v>74</v>
      </c>
      <c r="D683" s="1" t="s">
        <v>75</v>
      </c>
      <c r="E683" s="1" t="s">
        <v>76</v>
      </c>
    </row>
    <row r="684" spans="1:5" s="2" customFormat="1" x14ac:dyDescent="0.25">
      <c r="A684" t="s">
        <v>751</v>
      </c>
      <c r="B684" t="s">
        <v>80</v>
      </c>
      <c r="C684">
        <v>0.6</v>
      </c>
      <c r="D684" s="1">
        <v>5.9</v>
      </c>
      <c r="E684" s="1">
        <f>ROUND((C684*D684),4)</f>
        <v>3.54</v>
      </c>
    </row>
    <row r="685" spans="1:5" s="2" customFormat="1" x14ac:dyDescent="0.25">
      <c r="A685" t="s">
        <v>752</v>
      </c>
      <c r="B685" t="s">
        <v>80</v>
      </c>
      <c r="C685">
        <v>0.6</v>
      </c>
      <c r="D685" s="1">
        <v>8.81</v>
      </c>
      <c r="E685" s="1">
        <f>ROUND((C685*D685),4)</f>
        <v>5.2859999999999996</v>
      </c>
    </row>
    <row r="686" spans="1:5" s="2" customFormat="1" x14ac:dyDescent="0.25">
      <c r="A686" t="s">
        <v>78</v>
      </c>
      <c r="B686" t="s">
        <v>9</v>
      </c>
      <c r="C686" t="s">
        <v>9</v>
      </c>
      <c r="D686" s="1" t="s">
        <v>9</v>
      </c>
      <c r="E686" s="1">
        <f>SUM(E684:E685)</f>
        <v>8.8260000000000005</v>
      </c>
    </row>
    <row r="687" spans="1:5" s="2" customFormat="1" x14ac:dyDescent="0.25">
      <c r="A687"/>
      <c r="B687"/>
      <c r="C687"/>
      <c r="D687" s="1"/>
      <c r="E687" s="1"/>
    </row>
    <row r="688" spans="1:5" s="2" customFormat="1" x14ac:dyDescent="0.25">
      <c r="A688" t="s">
        <v>81</v>
      </c>
      <c r="B688" t="s">
        <v>73</v>
      </c>
      <c r="C688" t="s">
        <v>74</v>
      </c>
      <c r="D688" s="1" t="s">
        <v>75</v>
      </c>
      <c r="E688" s="1" t="s">
        <v>76</v>
      </c>
    </row>
    <row r="689" spans="1:5" s="2" customFormat="1" x14ac:dyDescent="0.25">
      <c r="A689" t="s">
        <v>765</v>
      </c>
      <c r="B689" t="s">
        <v>83</v>
      </c>
      <c r="C689">
        <v>1</v>
      </c>
      <c r="D689" s="1">
        <v>115</v>
      </c>
      <c r="E689" s="1">
        <f>ROUND((C689*D689),4)</f>
        <v>115</v>
      </c>
    </row>
    <row r="690" spans="1:5" s="2" customFormat="1" x14ac:dyDescent="0.25">
      <c r="A690" t="s">
        <v>78</v>
      </c>
      <c r="B690" t="s">
        <v>9</v>
      </c>
      <c r="C690" t="s">
        <v>9</v>
      </c>
      <c r="D690" s="1" t="s">
        <v>9</v>
      </c>
      <c r="E690" s="1">
        <f>SUM(E689:E689)</f>
        <v>115</v>
      </c>
    </row>
    <row r="691" spans="1:5" s="2" customFormat="1" x14ac:dyDescent="0.25">
      <c r="A691"/>
      <c r="B691"/>
      <c r="C691"/>
      <c r="D691" s="1"/>
      <c r="E691" s="1"/>
    </row>
    <row r="692" spans="1:5" s="2" customFormat="1" x14ac:dyDescent="0.25">
      <c r="A692" t="s">
        <v>84</v>
      </c>
      <c r="B692" t="s">
        <v>9</v>
      </c>
      <c r="C692" t="s">
        <v>9</v>
      </c>
      <c r="D692" s="1" t="s">
        <v>9</v>
      </c>
      <c r="E692" s="1">
        <f>E686+E690</f>
        <v>123.82599999999999</v>
      </c>
    </row>
    <row r="693" spans="1:5" s="2" customFormat="1" x14ac:dyDescent="0.25">
      <c r="A693" t="s">
        <v>85</v>
      </c>
      <c r="B693" t="s">
        <v>9</v>
      </c>
      <c r="C693" t="s">
        <v>9</v>
      </c>
      <c r="D693" s="1">
        <v>0</v>
      </c>
      <c r="E693" s="1">
        <f>ROUND((E692*D693),4)</f>
        <v>0</v>
      </c>
    </row>
    <row r="694" spans="1:5" s="2" customFormat="1" x14ac:dyDescent="0.25">
      <c r="A694" t="s">
        <v>86</v>
      </c>
      <c r="B694" t="s">
        <v>9</v>
      </c>
      <c r="C694" t="s">
        <v>9</v>
      </c>
      <c r="D694" s="1" t="s">
        <v>9</v>
      </c>
      <c r="E694" s="1">
        <f>SUM(E692:E693)</f>
        <v>123.82599999999999</v>
      </c>
    </row>
    <row r="695" spans="1:5" s="2" customFormat="1" x14ac:dyDescent="0.25">
      <c r="A695"/>
      <c r="B695"/>
      <c r="C695"/>
      <c r="D695" s="1"/>
      <c r="E695" s="1"/>
    </row>
    <row r="696" spans="1:5" s="2" customFormat="1" x14ac:dyDescent="0.25">
      <c r="A696" t="s">
        <v>766</v>
      </c>
      <c r="B696" t="s">
        <v>461</v>
      </c>
      <c r="C696"/>
      <c r="D696" s="1"/>
      <c r="E696" s="1"/>
    </row>
    <row r="697" spans="1:5" s="2" customFormat="1" x14ac:dyDescent="0.25">
      <c r="A697" t="s">
        <v>767</v>
      </c>
      <c r="B697"/>
      <c r="C697"/>
      <c r="D697" s="1"/>
      <c r="E697" s="1"/>
    </row>
    <row r="698" spans="1:5" s="2" customFormat="1" x14ac:dyDescent="0.25">
      <c r="A698" t="s">
        <v>71</v>
      </c>
      <c r="B698"/>
      <c r="C698"/>
      <c r="D698" s="1"/>
      <c r="E698" s="1"/>
    </row>
    <row r="699" spans="1:5" s="2" customFormat="1" x14ac:dyDescent="0.25">
      <c r="A699"/>
      <c r="B699"/>
      <c r="C699"/>
      <c r="D699" s="1"/>
      <c r="E699" s="1"/>
    </row>
    <row r="700" spans="1:5" s="2" customFormat="1" x14ac:dyDescent="0.25">
      <c r="A700" t="s">
        <v>79</v>
      </c>
      <c r="B700" t="s">
        <v>73</v>
      </c>
      <c r="C700" t="s">
        <v>74</v>
      </c>
      <c r="D700" s="1" t="s">
        <v>75</v>
      </c>
      <c r="E700" s="1" t="s">
        <v>76</v>
      </c>
    </row>
    <row r="701" spans="1:5" s="2" customFormat="1" x14ac:dyDescent="0.25">
      <c r="A701" t="s">
        <v>751</v>
      </c>
      <c r="B701" t="s">
        <v>80</v>
      </c>
      <c r="C701">
        <v>0.2</v>
      </c>
      <c r="D701" s="1">
        <v>5.9</v>
      </c>
      <c r="E701" s="1">
        <f>ROUND((C701*D701),4)</f>
        <v>1.18</v>
      </c>
    </row>
    <row r="702" spans="1:5" s="2" customFormat="1" x14ac:dyDescent="0.25">
      <c r="A702" t="s">
        <v>752</v>
      </c>
      <c r="B702" t="s">
        <v>80</v>
      </c>
      <c r="C702">
        <v>0.2</v>
      </c>
      <c r="D702" s="1">
        <v>8.81</v>
      </c>
      <c r="E702" s="1">
        <f>ROUND((C702*D702),4)</f>
        <v>1.762</v>
      </c>
    </row>
    <row r="703" spans="1:5" s="2" customFormat="1" x14ac:dyDescent="0.25">
      <c r="A703" t="s">
        <v>78</v>
      </c>
      <c r="B703" t="s">
        <v>9</v>
      </c>
      <c r="C703" t="s">
        <v>9</v>
      </c>
      <c r="D703" s="1" t="s">
        <v>9</v>
      </c>
      <c r="E703" s="1">
        <f>SUM(E701:E702)</f>
        <v>2.9420000000000002</v>
      </c>
    </row>
    <row r="704" spans="1:5" s="2" customFormat="1" x14ac:dyDescent="0.25">
      <c r="A704"/>
      <c r="B704"/>
      <c r="C704"/>
      <c r="D704" s="1"/>
      <c r="E704" s="1"/>
    </row>
    <row r="705" spans="1:5" s="2" customFormat="1" x14ac:dyDescent="0.25">
      <c r="A705" t="s">
        <v>81</v>
      </c>
      <c r="B705" t="s">
        <v>73</v>
      </c>
      <c r="C705" t="s">
        <v>74</v>
      </c>
      <c r="D705" s="1" t="s">
        <v>75</v>
      </c>
      <c r="E705" s="1" t="s">
        <v>76</v>
      </c>
    </row>
    <row r="706" spans="1:5" s="2" customFormat="1" x14ac:dyDescent="0.25">
      <c r="A706" t="s">
        <v>768</v>
      </c>
      <c r="B706" t="s">
        <v>83</v>
      </c>
      <c r="C706">
        <v>1</v>
      </c>
      <c r="D706" s="1">
        <v>19.7</v>
      </c>
      <c r="E706" s="1">
        <f>ROUND((C706*D706),4)</f>
        <v>19.7</v>
      </c>
    </row>
    <row r="707" spans="1:5" s="2" customFormat="1" x14ac:dyDescent="0.25">
      <c r="A707" t="s">
        <v>78</v>
      </c>
      <c r="B707" t="s">
        <v>9</v>
      </c>
      <c r="C707" t="s">
        <v>9</v>
      </c>
      <c r="D707" s="1" t="s">
        <v>9</v>
      </c>
      <c r="E707" s="1">
        <f>SUM(E706:E706)</f>
        <v>19.7</v>
      </c>
    </row>
    <row r="708" spans="1:5" s="2" customFormat="1" x14ac:dyDescent="0.25">
      <c r="A708"/>
      <c r="B708"/>
      <c r="C708"/>
      <c r="D708" s="1"/>
      <c r="E708" s="1"/>
    </row>
    <row r="709" spans="1:5" s="2" customFormat="1" x14ac:dyDescent="0.25">
      <c r="A709" t="s">
        <v>84</v>
      </c>
      <c r="B709" t="s">
        <v>9</v>
      </c>
      <c r="C709" t="s">
        <v>9</v>
      </c>
      <c r="D709" s="1" t="s">
        <v>9</v>
      </c>
      <c r="E709" s="1">
        <f>E703+E707</f>
        <v>22.641999999999999</v>
      </c>
    </row>
    <row r="710" spans="1:5" s="2" customFormat="1" x14ac:dyDescent="0.25">
      <c r="A710" t="s">
        <v>85</v>
      </c>
      <c r="B710" t="s">
        <v>9</v>
      </c>
      <c r="C710" t="s">
        <v>9</v>
      </c>
      <c r="D710" s="1">
        <v>0</v>
      </c>
      <c r="E710" s="1">
        <f>ROUND((E709*D710),4)</f>
        <v>0</v>
      </c>
    </row>
    <row r="711" spans="1:5" s="2" customFormat="1" x14ac:dyDescent="0.25">
      <c r="A711" t="s">
        <v>86</v>
      </c>
      <c r="B711" t="s">
        <v>9</v>
      </c>
      <c r="C711" t="s">
        <v>9</v>
      </c>
      <c r="D711" s="1" t="s">
        <v>9</v>
      </c>
      <c r="E711" s="1">
        <f>SUM(E709:E710)</f>
        <v>22.641999999999999</v>
      </c>
    </row>
    <row r="712" spans="1:5" s="2" customFormat="1" x14ac:dyDescent="0.25">
      <c r="A712"/>
      <c r="B712"/>
      <c r="C712"/>
      <c r="D712" s="1"/>
      <c r="E712" s="1"/>
    </row>
    <row r="713" spans="1:5" s="2" customFormat="1" x14ac:dyDescent="0.25">
      <c r="A713" t="s">
        <v>769</v>
      </c>
      <c r="B713" t="s">
        <v>464</v>
      </c>
      <c r="C713"/>
      <c r="D713" s="1"/>
      <c r="E713" s="1"/>
    </row>
    <row r="714" spans="1:5" s="2" customFormat="1" x14ac:dyDescent="0.25">
      <c r="A714" t="s">
        <v>770</v>
      </c>
      <c r="B714"/>
      <c r="C714"/>
      <c r="D714" s="1"/>
      <c r="E714" s="1"/>
    </row>
    <row r="715" spans="1:5" s="2" customFormat="1" x14ac:dyDescent="0.25">
      <c r="A715" t="s">
        <v>71</v>
      </c>
      <c r="B715"/>
      <c r="C715"/>
      <c r="D715" s="1"/>
      <c r="E715" s="1"/>
    </row>
    <row r="716" spans="1:5" s="2" customFormat="1" x14ac:dyDescent="0.25">
      <c r="A716"/>
      <c r="B716"/>
      <c r="C716"/>
      <c r="D716" s="1"/>
      <c r="E716" s="1"/>
    </row>
    <row r="717" spans="1:5" s="2" customFormat="1" x14ac:dyDescent="0.25">
      <c r="A717" t="s">
        <v>81</v>
      </c>
      <c r="B717" t="s">
        <v>73</v>
      </c>
      <c r="C717" t="s">
        <v>74</v>
      </c>
      <c r="D717" s="1" t="s">
        <v>75</v>
      </c>
      <c r="E717" s="1" t="s">
        <v>76</v>
      </c>
    </row>
    <row r="718" spans="1:5" s="2" customFormat="1" x14ac:dyDescent="0.25">
      <c r="A718" t="s">
        <v>771</v>
      </c>
      <c r="B718" t="s">
        <v>83</v>
      </c>
      <c r="C718">
        <v>1</v>
      </c>
      <c r="D718" s="1">
        <v>2396.2199999999998</v>
      </c>
      <c r="E718" s="1">
        <f>ROUND((C718*D718),4)</f>
        <v>2396.2199999999998</v>
      </c>
    </row>
    <row r="719" spans="1:5" s="2" customFormat="1" x14ac:dyDescent="0.25">
      <c r="A719" t="s">
        <v>78</v>
      </c>
      <c r="B719" t="s">
        <v>9</v>
      </c>
      <c r="C719" t="s">
        <v>9</v>
      </c>
      <c r="D719" s="1" t="s">
        <v>9</v>
      </c>
      <c r="E719" s="1">
        <f>SUM(E718:E718)</f>
        <v>2396.2199999999998</v>
      </c>
    </row>
    <row r="720" spans="1:5" s="2" customFormat="1" x14ac:dyDescent="0.25">
      <c r="A720"/>
      <c r="B720"/>
      <c r="C720"/>
      <c r="D720" s="1"/>
      <c r="E720" s="1"/>
    </row>
    <row r="721" spans="1:5" s="2" customFormat="1" x14ac:dyDescent="0.25">
      <c r="A721" t="s">
        <v>84</v>
      </c>
      <c r="B721" t="s">
        <v>9</v>
      </c>
      <c r="C721" t="s">
        <v>9</v>
      </c>
      <c r="D721" s="1" t="s">
        <v>9</v>
      </c>
      <c r="E721" s="1">
        <f>E719</f>
        <v>2396.2199999999998</v>
      </c>
    </row>
    <row r="722" spans="1:5" s="2" customFormat="1" x14ac:dyDescent="0.25">
      <c r="A722" t="s">
        <v>85</v>
      </c>
      <c r="B722" t="s">
        <v>9</v>
      </c>
      <c r="C722" t="s">
        <v>9</v>
      </c>
      <c r="D722" s="1">
        <v>0</v>
      </c>
      <c r="E722" s="1">
        <f>ROUND((E721*D722),4)</f>
        <v>0</v>
      </c>
    </row>
    <row r="723" spans="1:5" s="2" customFormat="1" x14ac:dyDescent="0.25">
      <c r="A723" t="s">
        <v>86</v>
      </c>
      <c r="B723" t="s">
        <v>9</v>
      </c>
      <c r="C723" t="s">
        <v>9</v>
      </c>
      <c r="D723" s="1" t="s">
        <v>9</v>
      </c>
      <c r="E723" s="1">
        <f>SUM(E721:E722)</f>
        <v>2396.2199999999998</v>
      </c>
    </row>
    <row r="724" spans="1:5" s="2" customFormat="1" x14ac:dyDescent="0.25">
      <c r="A724"/>
      <c r="B724"/>
      <c r="C724"/>
      <c r="D724" s="1"/>
      <c r="E724" s="1"/>
    </row>
    <row r="725" spans="1:5" s="2" customFormat="1" x14ac:dyDescent="0.25">
      <c r="A725" t="s">
        <v>772</v>
      </c>
      <c r="B725" t="s">
        <v>468</v>
      </c>
      <c r="C725"/>
      <c r="D725" s="1"/>
      <c r="E725" s="1"/>
    </row>
    <row r="726" spans="1:5" s="2" customFormat="1" x14ac:dyDescent="0.25">
      <c r="A726" t="s">
        <v>773</v>
      </c>
      <c r="B726"/>
      <c r="C726"/>
      <c r="D726" s="1"/>
      <c r="E726" s="1"/>
    </row>
    <row r="727" spans="1:5" s="2" customFormat="1" x14ac:dyDescent="0.25">
      <c r="A727" t="s">
        <v>94</v>
      </c>
      <c r="B727"/>
      <c r="C727"/>
      <c r="D727" s="1"/>
      <c r="E727" s="1"/>
    </row>
    <row r="728" spans="1:5" s="2" customFormat="1" x14ac:dyDescent="0.25">
      <c r="A728"/>
      <c r="B728"/>
      <c r="C728"/>
      <c r="D728" s="1"/>
      <c r="E728" s="1"/>
    </row>
    <row r="729" spans="1:5" s="2" customFormat="1" x14ac:dyDescent="0.25">
      <c r="A729" t="s">
        <v>81</v>
      </c>
      <c r="B729" t="s">
        <v>73</v>
      </c>
      <c r="C729" t="s">
        <v>74</v>
      </c>
      <c r="D729" s="1" t="s">
        <v>75</v>
      </c>
      <c r="E729" s="1" t="s">
        <v>76</v>
      </c>
    </row>
    <row r="730" spans="1:5" s="2" customFormat="1" x14ac:dyDescent="0.25">
      <c r="A730" t="s">
        <v>774</v>
      </c>
      <c r="B730" t="s">
        <v>91</v>
      </c>
      <c r="C730">
        <v>1</v>
      </c>
      <c r="D730" s="1">
        <v>81.540000000000006</v>
      </c>
      <c r="E730" s="1">
        <f>ROUND((C730*D730),4)</f>
        <v>81.540000000000006</v>
      </c>
    </row>
    <row r="731" spans="1:5" s="2" customFormat="1" x14ac:dyDescent="0.25">
      <c r="A731" t="s">
        <v>78</v>
      </c>
      <c r="B731" t="s">
        <v>9</v>
      </c>
      <c r="C731" t="s">
        <v>9</v>
      </c>
      <c r="D731" s="1" t="s">
        <v>9</v>
      </c>
      <c r="E731" s="1">
        <f>SUM(E730:E730)</f>
        <v>81.540000000000006</v>
      </c>
    </row>
    <row r="732" spans="1:5" s="2" customFormat="1" x14ac:dyDescent="0.25">
      <c r="A732"/>
      <c r="B732"/>
      <c r="C732"/>
      <c r="D732" s="1"/>
      <c r="E732" s="1"/>
    </row>
    <row r="733" spans="1:5" s="2" customFormat="1" x14ac:dyDescent="0.25">
      <c r="A733" t="s">
        <v>84</v>
      </c>
      <c r="B733" t="s">
        <v>9</v>
      </c>
      <c r="C733" t="s">
        <v>9</v>
      </c>
      <c r="D733" s="1" t="s">
        <v>9</v>
      </c>
      <c r="E733" s="1">
        <f>E731</f>
        <v>81.540000000000006</v>
      </c>
    </row>
    <row r="734" spans="1:5" s="2" customFormat="1" x14ac:dyDescent="0.25">
      <c r="A734" t="s">
        <v>85</v>
      </c>
      <c r="B734" t="s">
        <v>9</v>
      </c>
      <c r="C734" t="s">
        <v>9</v>
      </c>
      <c r="D734" s="1">
        <v>0</v>
      </c>
      <c r="E734" s="1">
        <f>ROUND((E733*D734),4)</f>
        <v>0</v>
      </c>
    </row>
    <row r="735" spans="1:5" s="2" customFormat="1" x14ac:dyDescent="0.25">
      <c r="A735" t="s">
        <v>86</v>
      </c>
      <c r="B735" t="s">
        <v>9</v>
      </c>
      <c r="C735" t="s">
        <v>9</v>
      </c>
      <c r="D735" s="1" t="s">
        <v>9</v>
      </c>
      <c r="E735" s="1">
        <f>SUM(E733:E734)</f>
        <v>81.540000000000006</v>
      </c>
    </row>
    <row r="736" spans="1:5" s="2" customFormat="1" x14ac:dyDescent="0.25">
      <c r="A736"/>
      <c r="B736"/>
      <c r="C736"/>
      <c r="D736" s="1"/>
      <c r="E736" s="1"/>
    </row>
    <row r="737" spans="1:5" s="2" customFormat="1" x14ac:dyDescent="0.25">
      <c r="A737" t="s">
        <v>775</v>
      </c>
      <c r="B737" t="s">
        <v>472</v>
      </c>
      <c r="C737"/>
      <c r="D737" s="1"/>
      <c r="E737" s="1"/>
    </row>
    <row r="738" spans="1:5" s="2" customFormat="1" x14ac:dyDescent="0.25">
      <c r="A738" t="s">
        <v>776</v>
      </c>
      <c r="B738"/>
      <c r="C738"/>
      <c r="D738" s="1"/>
      <c r="E738" s="1"/>
    </row>
    <row r="739" spans="1:5" s="2" customFormat="1" x14ac:dyDescent="0.25">
      <c r="A739" t="s">
        <v>94</v>
      </c>
      <c r="B739"/>
      <c r="C739"/>
      <c r="D739" s="1"/>
      <c r="E739" s="1"/>
    </row>
    <row r="740" spans="1:5" s="2" customFormat="1" x14ac:dyDescent="0.25">
      <c r="A740"/>
      <c r="B740"/>
      <c r="C740"/>
      <c r="D740" s="1"/>
      <c r="E740" s="1"/>
    </row>
    <row r="741" spans="1:5" s="2" customFormat="1" x14ac:dyDescent="0.25">
      <c r="A741" t="s">
        <v>79</v>
      </c>
      <c r="B741" t="s">
        <v>73</v>
      </c>
      <c r="C741" t="s">
        <v>74</v>
      </c>
      <c r="D741" s="1" t="s">
        <v>75</v>
      </c>
      <c r="E741" s="1" t="s">
        <v>76</v>
      </c>
    </row>
    <row r="742" spans="1:5" s="2" customFormat="1" x14ac:dyDescent="0.25">
      <c r="A742" t="s">
        <v>777</v>
      </c>
      <c r="B742" t="s">
        <v>80</v>
      </c>
      <c r="C742">
        <v>0.15</v>
      </c>
      <c r="D742" s="1">
        <v>3.9</v>
      </c>
      <c r="E742" s="1">
        <f>ROUND((C742*D742),4)</f>
        <v>0.58499999999999996</v>
      </c>
    </row>
    <row r="743" spans="1:5" s="2" customFormat="1" x14ac:dyDescent="0.25">
      <c r="A743" t="s">
        <v>778</v>
      </c>
      <c r="B743" t="s">
        <v>80</v>
      </c>
      <c r="C743">
        <v>0.15</v>
      </c>
      <c r="D743" s="1">
        <v>5.17</v>
      </c>
      <c r="E743" s="1">
        <f>ROUND((C743*D743),4)</f>
        <v>0.77549999999999997</v>
      </c>
    </row>
    <row r="744" spans="1:5" s="2" customFormat="1" x14ac:dyDescent="0.25">
      <c r="A744" t="s">
        <v>78</v>
      </c>
      <c r="B744" t="s">
        <v>9</v>
      </c>
      <c r="C744" t="s">
        <v>9</v>
      </c>
      <c r="D744" s="1" t="s">
        <v>9</v>
      </c>
      <c r="E744" s="1">
        <f>SUM(E742:E743)</f>
        <v>1.3605</v>
      </c>
    </row>
    <row r="745" spans="1:5" s="2" customFormat="1" x14ac:dyDescent="0.25">
      <c r="A745"/>
      <c r="B745"/>
      <c r="C745"/>
      <c r="D745" s="1"/>
      <c r="E745" s="1"/>
    </row>
    <row r="746" spans="1:5" s="2" customFormat="1" x14ac:dyDescent="0.25">
      <c r="A746" t="s">
        <v>81</v>
      </c>
      <c r="B746" t="s">
        <v>73</v>
      </c>
      <c r="C746" t="s">
        <v>74</v>
      </c>
      <c r="D746" s="1" t="s">
        <v>75</v>
      </c>
      <c r="E746" s="1" t="s">
        <v>76</v>
      </c>
    </row>
    <row r="747" spans="1:5" s="2" customFormat="1" x14ac:dyDescent="0.25">
      <c r="A747" t="s">
        <v>779</v>
      </c>
      <c r="B747" t="s">
        <v>91</v>
      </c>
      <c r="C747">
        <v>1.1000000000000001</v>
      </c>
      <c r="D747" s="1">
        <v>1.67</v>
      </c>
      <c r="E747" s="1">
        <f>ROUND((C747*D747),4)</f>
        <v>1.837</v>
      </c>
    </row>
    <row r="748" spans="1:5" s="2" customFormat="1" x14ac:dyDescent="0.25">
      <c r="A748" t="s">
        <v>78</v>
      </c>
      <c r="B748" t="s">
        <v>9</v>
      </c>
      <c r="C748" t="s">
        <v>9</v>
      </c>
      <c r="D748" s="1" t="s">
        <v>9</v>
      </c>
      <c r="E748" s="1">
        <f>SUM(E747:E747)</f>
        <v>1.837</v>
      </c>
    </row>
    <row r="749" spans="1:5" s="2" customFormat="1" x14ac:dyDescent="0.25">
      <c r="A749"/>
      <c r="B749"/>
      <c r="C749"/>
      <c r="D749" s="1"/>
      <c r="E749" s="1"/>
    </row>
    <row r="750" spans="1:5" s="2" customFormat="1" x14ac:dyDescent="0.25">
      <c r="A750" t="s">
        <v>84</v>
      </c>
      <c r="B750" t="s">
        <v>9</v>
      </c>
      <c r="C750" t="s">
        <v>9</v>
      </c>
      <c r="D750" s="1" t="s">
        <v>9</v>
      </c>
      <c r="E750" s="1">
        <f>E744+E748</f>
        <v>3.1974999999999998</v>
      </c>
    </row>
    <row r="751" spans="1:5" s="2" customFormat="1" x14ac:dyDescent="0.25">
      <c r="A751" t="s">
        <v>85</v>
      </c>
      <c r="B751" t="s">
        <v>9</v>
      </c>
      <c r="C751" t="s">
        <v>9</v>
      </c>
      <c r="D751" s="1">
        <v>0</v>
      </c>
      <c r="E751" s="1">
        <f>ROUND((E750*D751),4)</f>
        <v>0</v>
      </c>
    </row>
    <row r="752" spans="1:5" s="2" customFormat="1" x14ac:dyDescent="0.25">
      <c r="A752" t="s">
        <v>86</v>
      </c>
      <c r="B752" t="s">
        <v>9</v>
      </c>
      <c r="C752" t="s">
        <v>9</v>
      </c>
      <c r="D752" s="1" t="s">
        <v>9</v>
      </c>
      <c r="E752" s="1">
        <f>SUM(E750:E751)</f>
        <v>3.1974999999999998</v>
      </c>
    </row>
    <row r="753" spans="1:5" s="2" customFormat="1" x14ac:dyDescent="0.25">
      <c r="A753"/>
      <c r="B753"/>
      <c r="C753"/>
      <c r="D753" s="1"/>
      <c r="E753" s="1"/>
    </row>
    <row r="754" spans="1:5" s="2" customFormat="1" x14ac:dyDescent="0.25">
      <c r="A754" t="s">
        <v>780</v>
      </c>
      <c r="B754" t="s">
        <v>476</v>
      </c>
      <c r="C754"/>
      <c r="D754" s="1"/>
      <c r="E754" s="1"/>
    </row>
    <row r="755" spans="1:5" s="2" customFormat="1" x14ac:dyDescent="0.25">
      <c r="A755" t="s">
        <v>781</v>
      </c>
      <c r="B755"/>
      <c r="C755"/>
      <c r="D755" s="1"/>
      <c r="E755" s="1"/>
    </row>
    <row r="756" spans="1:5" s="2" customFormat="1" x14ac:dyDescent="0.25">
      <c r="A756" t="s">
        <v>94</v>
      </c>
      <c r="B756"/>
      <c r="C756"/>
      <c r="D756" s="1"/>
      <c r="E756" s="1"/>
    </row>
    <row r="757" spans="1:5" s="2" customFormat="1" x14ac:dyDescent="0.25">
      <c r="A757"/>
      <c r="B757"/>
      <c r="C757"/>
      <c r="D757" s="1"/>
      <c r="E757" s="1"/>
    </row>
    <row r="758" spans="1:5" s="2" customFormat="1" x14ac:dyDescent="0.25">
      <c r="A758" t="s">
        <v>81</v>
      </c>
      <c r="B758" t="s">
        <v>73</v>
      </c>
      <c r="C758" t="s">
        <v>74</v>
      </c>
      <c r="D758" s="1" t="s">
        <v>75</v>
      </c>
      <c r="E758" s="1" t="s">
        <v>76</v>
      </c>
    </row>
    <row r="759" spans="1:5" s="2" customFormat="1" x14ac:dyDescent="0.25">
      <c r="A759" t="s">
        <v>782</v>
      </c>
      <c r="B759" t="s">
        <v>91</v>
      </c>
      <c r="C759">
        <v>1</v>
      </c>
      <c r="D759" s="1">
        <v>44.81</v>
      </c>
      <c r="E759" s="1">
        <f>ROUND((C759*D759),4)</f>
        <v>44.81</v>
      </c>
    </row>
    <row r="760" spans="1:5" s="2" customFormat="1" x14ac:dyDescent="0.25">
      <c r="A760" t="s">
        <v>78</v>
      </c>
      <c r="B760" t="s">
        <v>9</v>
      </c>
      <c r="C760" t="s">
        <v>9</v>
      </c>
      <c r="D760" s="1" t="s">
        <v>9</v>
      </c>
      <c r="E760" s="1">
        <f>SUM(E759:E759)</f>
        <v>44.81</v>
      </c>
    </row>
    <row r="761" spans="1:5" s="2" customFormat="1" x14ac:dyDescent="0.25">
      <c r="A761"/>
      <c r="B761"/>
      <c r="C761"/>
      <c r="D761" s="1"/>
      <c r="E761" s="1"/>
    </row>
    <row r="762" spans="1:5" s="2" customFormat="1" x14ac:dyDescent="0.25">
      <c r="A762" t="s">
        <v>84</v>
      </c>
      <c r="B762" t="s">
        <v>9</v>
      </c>
      <c r="C762" t="s">
        <v>9</v>
      </c>
      <c r="D762" s="1" t="s">
        <v>9</v>
      </c>
      <c r="E762" s="1">
        <f>E760</f>
        <v>44.81</v>
      </c>
    </row>
    <row r="763" spans="1:5" s="2" customFormat="1" x14ac:dyDescent="0.25">
      <c r="A763" t="s">
        <v>85</v>
      </c>
      <c r="B763" t="s">
        <v>9</v>
      </c>
      <c r="C763" t="s">
        <v>9</v>
      </c>
      <c r="D763" s="1">
        <v>0</v>
      </c>
      <c r="E763" s="1">
        <f>ROUND((E762*D763),4)</f>
        <v>0</v>
      </c>
    </row>
    <row r="764" spans="1:5" s="2" customFormat="1" x14ac:dyDescent="0.25">
      <c r="A764" t="s">
        <v>86</v>
      </c>
      <c r="B764" t="s">
        <v>9</v>
      </c>
      <c r="C764" t="s">
        <v>9</v>
      </c>
      <c r="D764" s="1" t="s">
        <v>9</v>
      </c>
      <c r="E764" s="1">
        <f>SUM(E762:E763)</f>
        <v>44.81</v>
      </c>
    </row>
    <row r="765" spans="1:5" s="2" customFormat="1" x14ac:dyDescent="0.25">
      <c r="A765"/>
      <c r="B765"/>
      <c r="C765"/>
      <c r="D765" s="1"/>
      <c r="E765" s="1"/>
    </row>
    <row r="766" spans="1:5" s="2" customFormat="1" x14ac:dyDescent="0.25">
      <c r="A766" t="s">
        <v>783</v>
      </c>
      <c r="B766" t="s">
        <v>480</v>
      </c>
      <c r="C766"/>
      <c r="D766" s="1"/>
      <c r="E766" s="1"/>
    </row>
    <row r="767" spans="1:5" s="2" customFormat="1" x14ac:dyDescent="0.25">
      <c r="A767" t="s">
        <v>784</v>
      </c>
      <c r="B767"/>
      <c r="C767"/>
      <c r="D767" s="1"/>
      <c r="E767" s="1"/>
    </row>
    <row r="768" spans="1:5" s="2" customFormat="1" x14ac:dyDescent="0.25">
      <c r="A768" t="s">
        <v>71</v>
      </c>
      <c r="B768"/>
      <c r="C768"/>
      <c r="D768" s="1"/>
      <c r="E768" s="1"/>
    </row>
    <row r="769" spans="1:5" s="2" customFormat="1" x14ac:dyDescent="0.25">
      <c r="A769"/>
      <c r="B769"/>
      <c r="C769"/>
      <c r="D769" s="1"/>
      <c r="E769" s="1"/>
    </row>
    <row r="770" spans="1:5" s="2" customFormat="1" x14ac:dyDescent="0.25">
      <c r="A770" t="s">
        <v>81</v>
      </c>
      <c r="B770" t="s">
        <v>73</v>
      </c>
      <c r="C770" t="s">
        <v>74</v>
      </c>
      <c r="D770" s="1" t="s">
        <v>75</v>
      </c>
      <c r="E770" s="1" t="s">
        <v>76</v>
      </c>
    </row>
    <row r="771" spans="1:5" s="2" customFormat="1" x14ac:dyDescent="0.25">
      <c r="A771" t="s">
        <v>785</v>
      </c>
      <c r="B771" t="s">
        <v>83</v>
      </c>
      <c r="C771">
        <v>1</v>
      </c>
      <c r="D771" s="1">
        <v>4.91</v>
      </c>
      <c r="E771" s="1">
        <f>ROUND((C771*D771),4)</f>
        <v>4.91</v>
      </c>
    </row>
    <row r="772" spans="1:5" s="2" customFormat="1" x14ac:dyDescent="0.25">
      <c r="A772" t="s">
        <v>78</v>
      </c>
      <c r="B772" t="s">
        <v>9</v>
      </c>
      <c r="C772" t="s">
        <v>9</v>
      </c>
      <c r="D772" s="1" t="s">
        <v>9</v>
      </c>
      <c r="E772" s="1">
        <f>SUM(E771:E771)</f>
        <v>4.91</v>
      </c>
    </row>
    <row r="773" spans="1:5" s="2" customFormat="1" x14ac:dyDescent="0.25">
      <c r="A773"/>
      <c r="B773"/>
      <c r="C773"/>
      <c r="D773" s="1"/>
      <c r="E773" s="1"/>
    </row>
    <row r="774" spans="1:5" s="2" customFormat="1" x14ac:dyDescent="0.25">
      <c r="A774" t="s">
        <v>84</v>
      </c>
      <c r="B774" t="s">
        <v>9</v>
      </c>
      <c r="C774" t="s">
        <v>9</v>
      </c>
      <c r="D774" s="1" t="s">
        <v>9</v>
      </c>
      <c r="E774" s="1">
        <f>E772</f>
        <v>4.91</v>
      </c>
    </row>
    <row r="775" spans="1:5" s="2" customFormat="1" x14ac:dyDescent="0.25">
      <c r="A775" t="s">
        <v>85</v>
      </c>
      <c r="B775" t="s">
        <v>9</v>
      </c>
      <c r="C775" t="s">
        <v>9</v>
      </c>
      <c r="D775" s="1">
        <v>0</v>
      </c>
      <c r="E775" s="1">
        <f>ROUND((E774*D775),4)</f>
        <v>0</v>
      </c>
    </row>
    <row r="776" spans="1:5" s="2" customFormat="1" x14ac:dyDescent="0.25">
      <c r="A776" t="s">
        <v>86</v>
      </c>
      <c r="B776" t="s">
        <v>9</v>
      </c>
      <c r="C776" t="s">
        <v>9</v>
      </c>
      <c r="D776" s="1" t="s">
        <v>9</v>
      </c>
      <c r="E776" s="1">
        <f>SUM(E774:E775)</f>
        <v>4.91</v>
      </c>
    </row>
    <row r="777" spans="1:5" s="2" customFormat="1" x14ac:dyDescent="0.25">
      <c r="A777"/>
      <c r="B777"/>
      <c r="C777"/>
      <c r="D777" s="1"/>
      <c r="E777" s="1"/>
    </row>
    <row r="778" spans="1:5" s="2" customFormat="1" x14ac:dyDescent="0.25">
      <c r="A778" t="s">
        <v>786</v>
      </c>
      <c r="B778" t="s">
        <v>484</v>
      </c>
      <c r="C778"/>
      <c r="D778" s="1"/>
      <c r="E778" s="1"/>
    </row>
    <row r="779" spans="1:5" s="2" customFormat="1" x14ac:dyDescent="0.25">
      <c r="A779" t="s">
        <v>787</v>
      </c>
      <c r="B779"/>
      <c r="C779"/>
      <c r="D779" s="1"/>
      <c r="E779" s="1"/>
    </row>
    <row r="780" spans="1:5" s="2" customFormat="1" x14ac:dyDescent="0.25">
      <c r="A780" t="s">
        <v>71</v>
      </c>
      <c r="B780"/>
      <c r="C780"/>
      <c r="D780" s="1"/>
      <c r="E780" s="1"/>
    </row>
    <row r="781" spans="1:5" s="2" customFormat="1" x14ac:dyDescent="0.25">
      <c r="A781"/>
      <c r="B781"/>
      <c r="C781"/>
      <c r="D781" s="1"/>
      <c r="E781" s="1"/>
    </row>
    <row r="782" spans="1:5" s="2" customFormat="1" x14ac:dyDescent="0.25">
      <c r="A782" t="s">
        <v>79</v>
      </c>
      <c r="B782" t="s">
        <v>73</v>
      </c>
      <c r="C782" t="s">
        <v>74</v>
      </c>
      <c r="D782" s="1" t="s">
        <v>75</v>
      </c>
      <c r="E782" s="1" t="s">
        <v>76</v>
      </c>
    </row>
    <row r="783" spans="1:5" s="2" customFormat="1" x14ac:dyDescent="0.25">
      <c r="A783" t="s">
        <v>788</v>
      </c>
      <c r="B783" t="s">
        <v>80</v>
      </c>
      <c r="C783">
        <v>0.1</v>
      </c>
      <c r="D783" s="1">
        <v>4.7699999999999996</v>
      </c>
      <c r="E783" s="1">
        <f>ROUND((C783*D783),4)</f>
        <v>0.47699999999999998</v>
      </c>
    </row>
    <row r="784" spans="1:5" s="2" customFormat="1" x14ac:dyDescent="0.25">
      <c r="A784" t="s">
        <v>789</v>
      </c>
      <c r="B784" t="s">
        <v>80</v>
      </c>
      <c r="C784">
        <v>0.1</v>
      </c>
      <c r="D784" s="1">
        <v>6.49</v>
      </c>
      <c r="E784" s="1">
        <f>ROUND((C784*D784),4)</f>
        <v>0.64900000000000002</v>
      </c>
    </row>
    <row r="785" spans="1:5" s="2" customFormat="1" x14ac:dyDescent="0.25">
      <c r="A785" t="s">
        <v>78</v>
      </c>
      <c r="B785" t="s">
        <v>9</v>
      </c>
      <c r="C785" t="s">
        <v>9</v>
      </c>
      <c r="D785" s="1" t="s">
        <v>9</v>
      </c>
      <c r="E785" s="1">
        <f>SUM(E783:E784)</f>
        <v>1.1259999999999999</v>
      </c>
    </row>
    <row r="786" spans="1:5" s="2" customFormat="1" x14ac:dyDescent="0.25">
      <c r="A786"/>
      <c r="B786"/>
      <c r="C786"/>
      <c r="D786" s="1"/>
      <c r="E786" s="1"/>
    </row>
    <row r="787" spans="1:5" s="2" customFormat="1" x14ac:dyDescent="0.25">
      <c r="A787" t="s">
        <v>81</v>
      </c>
      <c r="B787" t="s">
        <v>73</v>
      </c>
      <c r="C787" t="s">
        <v>74</v>
      </c>
      <c r="D787" s="1" t="s">
        <v>75</v>
      </c>
      <c r="E787" s="1" t="s">
        <v>76</v>
      </c>
    </row>
    <row r="788" spans="1:5" s="2" customFormat="1" x14ac:dyDescent="0.25">
      <c r="A788" t="s">
        <v>790</v>
      </c>
      <c r="B788" t="s">
        <v>83</v>
      </c>
      <c r="C788">
        <v>1</v>
      </c>
      <c r="D788" s="1">
        <v>0.17</v>
      </c>
      <c r="E788" s="1">
        <f>ROUND((C788*D788),4)</f>
        <v>0.17</v>
      </c>
    </row>
    <row r="789" spans="1:5" s="2" customFormat="1" x14ac:dyDescent="0.25">
      <c r="A789" t="s">
        <v>78</v>
      </c>
      <c r="B789" t="s">
        <v>9</v>
      </c>
      <c r="C789" t="s">
        <v>9</v>
      </c>
      <c r="D789" s="1" t="s">
        <v>9</v>
      </c>
      <c r="E789" s="1">
        <f>SUM(E788:E788)</f>
        <v>0.17</v>
      </c>
    </row>
    <row r="790" spans="1:5" s="2" customFormat="1" x14ac:dyDescent="0.25">
      <c r="A790"/>
      <c r="B790"/>
      <c r="C790"/>
      <c r="D790" s="1"/>
      <c r="E790" s="1"/>
    </row>
    <row r="791" spans="1:5" s="2" customFormat="1" x14ac:dyDescent="0.25">
      <c r="A791" t="s">
        <v>84</v>
      </c>
      <c r="B791" t="s">
        <v>9</v>
      </c>
      <c r="C791" t="s">
        <v>9</v>
      </c>
      <c r="D791" s="1" t="s">
        <v>9</v>
      </c>
      <c r="E791" s="1">
        <f>E785+E789</f>
        <v>1.2959999999999998</v>
      </c>
    </row>
    <row r="792" spans="1:5" s="2" customFormat="1" x14ac:dyDescent="0.25">
      <c r="A792" t="s">
        <v>85</v>
      </c>
      <c r="B792" t="s">
        <v>9</v>
      </c>
      <c r="C792" t="s">
        <v>9</v>
      </c>
      <c r="D792" s="1">
        <v>0</v>
      </c>
      <c r="E792" s="1">
        <f>ROUND((E791*D792),4)</f>
        <v>0</v>
      </c>
    </row>
    <row r="793" spans="1:5" s="2" customFormat="1" x14ac:dyDescent="0.25">
      <c r="A793" t="s">
        <v>86</v>
      </c>
      <c r="B793" t="s">
        <v>9</v>
      </c>
      <c r="C793" t="s">
        <v>9</v>
      </c>
      <c r="D793" s="1" t="s">
        <v>9</v>
      </c>
      <c r="E793" s="1">
        <f>SUM(E791:E792)</f>
        <v>1.2959999999999998</v>
      </c>
    </row>
    <row r="794" spans="1:5" s="2" customFormat="1" x14ac:dyDescent="0.25">
      <c r="A794"/>
      <c r="B794"/>
      <c r="C794"/>
      <c r="D794" s="1"/>
      <c r="E794" s="1"/>
    </row>
    <row r="795" spans="1:5" s="2" customFormat="1" x14ac:dyDescent="0.25">
      <c r="A795" t="s">
        <v>791</v>
      </c>
      <c r="B795" t="s">
        <v>488</v>
      </c>
      <c r="C795"/>
      <c r="D795" s="1"/>
      <c r="E795" s="1"/>
    </row>
    <row r="796" spans="1:5" s="2" customFormat="1" x14ac:dyDescent="0.25">
      <c r="A796" t="s">
        <v>792</v>
      </c>
      <c r="B796"/>
      <c r="C796"/>
      <c r="D796" s="1"/>
      <c r="E796" s="1"/>
    </row>
    <row r="797" spans="1:5" s="2" customFormat="1" x14ac:dyDescent="0.25">
      <c r="A797" t="s">
        <v>71</v>
      </c>
      <c r="B797"/>
      <c r="C797"/>
      <c r="D797" s="1"/>
      <c r="E797" s="1"/>
    </row>
    <row r="798" spans="1:5" s="2" customFormat="1" x14ac:dyDescent="0.25">
      <c r="A798"/>
      <c r="B798"/>
      <c r="C798"/>
      <c r="D798" s="1"/>
      <c r="E798" s="1"/>
    </row>
    <row r="799" spans="1:5" s="2" customFormat="1" x14ac:dyDescent="0.25">
      <c r="A799" t="s">
        <v>79</v>
      </c>
      <c r="B799" t="s">
        <v>73</v>
      </c>
      <c r="C799" t="s">
        <v>74</v>
      </c>
      <c r="D799" s="1" t="s">
        <v>75</v>
      </c>
      <c r="E799" s="1" t="s">
        <v>76</v>
      </c>
    </row>
    <row r="800" spans="1:5" s="2" customFormat="1" x14ac:dyDescent="0.25">
      <c r="A800" t="s">
        <v>788</v>
      </c>
      <c r="B800" t="s">
        <v>80</v>
      </c>
      <c r="C800">
        <v>0.1</v>
      </c>
      <c r="D800" s="1">
        <v>4.7699999999999996</v>
      </c>
      <c r="E800" s="1">
        <f>ROUND((C800*D800),4)</f>
        <v>0.47699999999999998</v>
      </c>
    </row>
    <row r="801" spans="1:5" s="2" customFormat="1" x14ac:dyDescent="0.25">
      <c r="A801" t="s">
        <v>789</v>
      </c>
      <c r="B801" t="s">
        <v>80</v>
      </c>
      <c r="C801">
        <v>0.1</v>
      </c>
      <c r="D801" s="1">
        <v>6.49</v>
      </c>
      <c r="E801" s="1">
        <f>ROUND((C801*D801),4)</f>
        <v>0.64900000000000002</v>
      </c>
    </row>
    <row r="802" spans="1:5" s="2" customFormat="1" x14ac:dyDescent="0.25">
      <c r="A802" t="s">
        <v>78</v>
      </c>
      <c r="B802" t="s">
        <v>9</v>
      </c>
      <c r="C802" t="s">
        <v>9</v>
      </c>
      <c r="D802" s="1" t="s">
        <v>9</v>
      </c>
      <c r="E802" s="1">
        <f>SUM(E800:E801)</f>
        <v>1.1259999999999999</v>
      </c>
    </row>
    <row r="803" spans="1:5" s="2" customFormat="1" x14ac:dyDescent="0.25">
      <c r="A803"/>
      <c r="B803"/>
      <c r="C803"/>
      <c r="D803" s="1"/>
      <c r="E803" s="1"/>
    </row>
    <row r="804" spans="1:5" s="2" customFormat="1" x14ac:dyDescent="0.25">
      <c r="A804" t="s">
        <v>81</v>
      </c>
      <c r="B804" t="s">
        <v>73</v>
      </c>
      <c r="C804" t="s">
        <v>74</v>
      </c>
      <c r="D804" s="1" t="s">
        <v>75</v>
      </c>
      <c r="E804" s="1" t="s">
        <v>76</v>
      </c>
    </row>
    <row r="805" spans="1:5" s="2" customFormat="1" x14ac:dyDescent="0.25">
      <c r="A805" t="s">
        <v>793</v>
      </c>
      <c r="B805" t="s">
        <v>83</v>
      </c>
      <c r="C805">
        <v>1</v>
      </c>
      <c r="D805" s="1">
        <v>0.32</v>
      </c>
      <c r="E805" s="1">
        <f>ROUND((C805*D805),4)</f>
        <v>0.32</v>
      </c>
    </row>
    <row r="806" spans="1:5" s="2" customFormat="1" x14ac:dyDescent="0.25">
      <c r="A806" t="s">
        <v>78</v>
      </c>
      <c r="B806" t="s">
        <v>9</v>
      </c>
      <c r="C806" t="s">
        <v>9</v>
      </c>
      <c r="D806" s="1" t="s">
        <v>9</v>
      </c>
      <c r="E806" s="1">
        <f>SUM(E805:E805)</f>
        <v>0.32</v>
      </c>
    </row>
    <row r="807" spans="1:5" s="2" customFormat="1" x14ac:dyDescent="0.25">
      <c r="A807"/>
      <c r="B807"/>
      <c r="C807"/>
      <c r="D807" s="1"/>
      <c r="E807" s="1"/>
    </row>
    <row r="808" spans="1:5" s="2" customFormat="1" x14ac:dyDescent="0.25">
      <c r="A808" t="s">
        <v>84</v>
      </c>
      <c r="B808" t="s">
        <v>9</v>
      </c>
      <c r="C808" t="s">
        <v>9</v>
      </c>
      <c r="D808" s="1" t="s">
        <v>9</v>
      </c>
      <c r="E808" s="1">
        <f>E802+E806</f>
        <v>1.446</v>
      </c>
    </row>
    <row r="809" spans="1:5" s="2" customFormat="1" x14ac:dyDescent="0.25">
      <c r="A809" t="s">
        <v>85</v>
      </c>
      <c r="B809" t="s">
        <v>9</v>
      </c>
      <c r="C809" t="s">
        <v>9</v>
      </c>
      <c r="D809" s="1">
        <v>0</v>
      </c>
      <c r="E809" s="1">
        <f>ROUND((E808*D809),4)</f>
        <v>0</v>
      </c>
    </row>
    <row r="810" spans="1:5" s="2" customFormat="1" x14ac:dyDescent="0.25">
      <c r="A810" t="s">
        <v>86</v>
      </c>
      <c r="B810" t="s">
        <v>9</v>
      </c>
      <c r="C810" t="s">
        <v>9</v>
      </c>
      <c r="D810" s="1" t="s">
        <v>9</v>
      </c>
      <c r="E810" s="1">
        <f>SUM(E808:E809)</f>
        <v>1.446</v>
      </c>
    </row>
    <row r="811" spans="1:5" s="2" customFormat="1" x14ac:dyDescent="0.25">
      <c r="A811"/>
      <c r="B811"/>
      <c r="C811"/>
      <c r="D811" s="1"/>
      <c r="E811" s="1"/>
    </row>
    <row r="812" spans="1:5" s="2" customFormat="1" x14ac:dyDescent="0.25">
      <c r="A812" t="s">
        <v>794</v>
      </c>
      <c r="B812" t="s">
        <v>492</v>
      </c>
      <c r="C812"/>
      <c r="D812" s="1"/>
      <c r="E812" s="1"/>
    </row>
    <row r="813" spans="1:5" s="2" customFormat="1" x14ac:dyDescent="0.25">
      <c r="A813" t="s">
        <v>795</v>
      </c>
      <c r="B813"/>
      <c r="C813"/>
      <c r="D813" s="1"/>
      <c r="E813" s="1"/>
    </row>
    <row r="814" spans="1:5" s="2" customFormat="1" x14ac:dyDescent="0.25">
      <c r="A814" t="s">
        <v>71</v>
      </c>
      <c r="B814"/>
      <c r="C814"/>
      <c r="D814" s="1"/>
      <c r="E814" s="1"/>
    </row>
    <row r="815" spans="1:5" s="2" customFormat="1" x14ac:dyDescent="0.25">
      <c r="A815"/>
      <c r="B815"/>
      <c r="C815"/>
      <c r="D815" s="1"/>
      <c r="E815" s="1"/>
    </row>
    <row r="816" spans="1:5" s="2" customFormat="1" x14ac:dyDescent="0.25">
      <c r="A816" t="s">
        <v>81</v>
      </c>
      <c r="B816" t="s">
        <v>73</v>
      </c>
      <c r="C816" t="s">
        <v>74</v>
      </c>
      <c r="D816" s="1" t="s">
        <v>75</v>
      </c>
      <c r="E816" s="1" t="s">
        <v>76</v>
      </c>
    </row>
    <row r="817" spans="1:5" s="2" customFormat="1" x14ac:dyDescent="0.25">
      <c r="A817" t="s">
        <v>796</v>
      </c>
      <c r="B817" t="s">
        <v>80</v>
      </c>
      <c r="C817">
        <v>0.01</v>
      </c>
      <c r="D817" s="1">
        <v>11.7302</v>
      </c>
      <c r="E817" s="1">
        <f>ROUND((C817*D817),4)</f>
        <v>0.1173</v>
      </c>
    </row>
    <row r="818" spans="1:5" s="2" customFormat="1" x14ac:dyDescent="0.25">
      <c r="A818" t="s">
        <v>797</v>
      </c>
      <c r="B818" t="s">
        <v>80</v>
      </c>
      <c r="C818">
        <v>0.01</v>
      </c>
      <c r="D818" s="1">
        <v>14.8202</v>
      </c>
      <c r="E818" s="1">
        <f>ROUND((C818*D818),4)</f>
        <v>0.1482</v>
      </c>
    </row>
    <row r="819" spans="1:5" s="2" customFormat="1" x14ac:dyDescent="0.25">
      <c r="A819" t="s">
        <v>798</v>
      </c>
      <c r="B819" t="s">
        <v>83</v>
      </c>
      <c r="C819">
        <v>1</v>
      </c>
      <c r="D819" s="1">
        <v>0.2</v>
      </c>
      <c r="E819" s="1">
        <f>ROUND((C819*D819),4)</f>
        <v>0.2</v>
      </c>
    </row>
    <row r="820" spans="1:5" s="2" customFormat="1" x14ac:dyDescent="0.25">
      <c r="A820" t="s">
        <v>78</v>
      </c>
      <c r="B820" t="s">
        <v>9</v>
      </c>
      <c r="C820" t="s">
        <v>9</v>
      </c>
      <c r="D820" s="1" t="s">
        <v>9</v>
      </c>
      <c r="E820" s="1">
        <f>SUM(E817:E819)</f>
        <v>0.46550000000000002</v>
      </c>
    </row>
    <row r="821" spans="1:5" s="2" customFormat="1" x14ac:dyDescent="0.25">
      <c r="A821"/>
      <c r="B821"/>
      <c r="C821"/>
      <c r="D821" s="1"/>
      <c r="E821" s="1"/>
    </row>
    <row r="822" spans="1:5" s="2" customFormat="1" x14ac:dyDescent="0.25">
      <c r="A822" t="s">
        <v>84</v>
      </c>
      <c r="B822" t="s">
        <v>9</v>
      </c>
      <c r="C822" t="s">
        <v>9</v>
      </c>
      <c r="D822" s="1" t="s">
        <v>9</v>
      </c>
      <c r="E822" s="1">
        <f>E820</f>
        <v>0.46550000000000002</v>
      </c>
    </row>
    <row r="823" spans="1:5" s="2" customFormat="1" x14ac:dyDescent="0.25">
      <c r="A823" t="s">
        <v>85</v>
      </c>
      <c r="B823" t="s">
        <v>9</v>
      </c>
      <c r="C823" t="s">
        <v>9</v>
      </c>
      <c r="D823" s="1">
        <v>0</v>
      </c>
      <c r="E823" s="1">
        <f>ROUND((E822*D823),4)</f>
        <v>0</v>
      </c>
    </row>
    <row r="824" spans="1:5" s="2" customFormat="1" x14ac:dyDescent="0.25">
      <c r="A824" t="s">
        <v>86</v>
      </c>
      <c r="B824" t="s">
        <v>9</v>
      </c>
      <c r="C824" t="s">
        <v>9</v>
      </c>
      <c r="D824" s="1" t="s">
        <v>9</v>
      </c>
      <c r="E824" s="1">
        <f>SUM(E822:E823)</f>
        <v>0.46550000000000002</v>
      </c>
    </row>
    <row r="825" spans="1:5" s="2" customFormat="1" x14ac:dyDescent="0.25">
      <c r="A825"/>
      <c r="B825"/>
      <c r="C825"/>
      <c r="D825" s="1"/>
      <c r="E825" s="1"/>
    </row>
    <row r="826" spans="1:5" s="2" customFormat="1" x14ac:dyDescent="0.25">
      <c r="A826" t="s">
        <v>799</v>
      </c>
      <c r="B826" t="s">
        <v>495</v>
      </c>
      <c r="C826"/>
      <c r="D826" s="1"/>
      <c r="E826" s="1"/>
    </row>
    <row r="827" spans="1:5" s="2" customFormat="1" x14ac:dyDescent="0.25">
      <c r="A827" t="s">
        <v>800</v>
      </c>
      <c r="B827"/>
      <c r="C827"/>
      <c r="D827" s="1"/>
      <c r="E827" s="1"/>
    </row>
    <row r="828" spans="1:5" s="2" customFormat="1" x14ac:dyDescent="0.25">
      <c r="A828" t="s">
        <v>71</v>
      </c>
      <c r="B828"/>
      <c r="C828"/>
      <c r="D828" s="1"/>
      <c r="E828" s="1"/>
    </row>
    <row r="829" spans="1:5" s="2" customFormat="1" x14ac:dyDescent="0.25">
      <c r="A829"/>
      <c r="B829"/>
      <c r="C829"/>
      <c r="D829" s="1"/>
      <c r="E829" s="1"/>
    </row>
    <row r="830" spans="1:5" s="2" customFormat="1" x14ac:dyDescent="0.25">
      <c r="A830" t="s">
        <v>81</v>
      </c>
      <c r="B830" t="s">
        <v>73</v>
      </c>
      <c r="C830" t="s">
        <v>74</v>
      </c>
      <c r="D830" s="1" t="s">
        <v>75</v>
      </c>
      <c r="E830" s="1" t="s">
        <v>76</v>
      </c>
    </row>
    <row r="831" spans="1:5" s="2" customFormat="1" x14ac:dyDescent="0.25">
      <c r="A831" t="s">
        <v>801</v>
      </c>
      <c r="B831" t="s">
        <v>83</v>
      </c>
      <c r="C831">
        <v>1</v>
      </c>
      <c r="D831" s="1">
        <v>2.36</v>
      </c>
      <c r="E831" s="1">
        <f>ROUND((C831*D831),4)</f>
        <v>2.36</v>
      </c>
    </row>
    <row r="832" spans="1:5" s="2" customFormat="1" x14ac:dyDescent="0.25">
      <c r="A832" t="s">
        <v>78</v>
      </c>
      <c r="B832" t="s">
        <v>9</v>
      </c>
      <c r="C832" t="s">
        <v>9</v>
      </c>
      <c r="D832" s="1" t="s">
        <v>9</v>
      </c>
      <c r="E832" s="1">
        <f>SUM(E831:E831)</f>
        <v>2.36</v>
      </c>
    </row>
    <row r="833" spans="1:5" s="2" customFormat="1" x14ac:dyDescent="0.25">
      <c r="A833"/>
      <c r="B833"/>
      <c r="C833"/>
      <c r="D833" s="1"/>
      <c r="E833" s="1"/>
    </row>
    <row r="834" spans="1:5" s="2" customFormat="1" x14ac:dyDescent="0.25">
      <c r="A834" t="s">
        <v>84</v>
      </c>
      <c r="B834" t="s">
        <v>9</v>
      </c>
      <c r="C834" t="s">
        <v>9</v>
      </c>
      <c r="D834" s="1" t="s">
        <v>9</v>
      </c>
      <c r="E834" s="1">
        <f>E832</f>
        <v>2.36</v>
      </c>
    </row>
    <row r="835" spans="1:5" s="2" customFormat="1" x14ac:dyDescent="0.25">
      <c r="A835" t="s">
        <v>85</v>
      </c>
      <c r="B835" t="s">
        <v>9</v>
      </c>
      <c r="C835" t="s">
        <v>9</v>
      </c>
      <c r="D835" s="1">
        <v>0</v>
      </c>
      <c r="E835" s="1">
        <f>ROUND((E834*D835),4)</f>
        <v>0</v>
      </c>
    </row>
    <row r="836" spans="1:5" s="2" customFormat="1" x14ac:dyDescent="0.25">
      <c r="A836" t="s">
        <v>86</v>
      </c>
      <c r="B836" t="s">
        <v>9</v>
      </c>
      <c r="C836" t="s">
        <v>9</v>
      </c>
      <c r="D836" s="1" t="s">
        <v>9</v>
      </c>
      <c r="E836" s="1">
        <f>SUM(E834:E835)</f>
        <v>2.36</v>
      </c>
    </row>
    <row r="837" spans="1:5" s="2" customFormat="1" x14ac:dyDescent="0.25">
      <c r="A837"/>
      <c r="B837"/>
      <c r="C837"/>
      <c r="D837" s="1"/>
      <c r="E837" s="1"/>
    </row>
    <row r="838" spans="1:5" s="2" customFormat="1" x14ac:dyDescent="0.25">
      <c r="A838" t="s">
        <v>802</v>
      </c>
      <c r="B838" t="s">
        <v>183</v>
      </c>
      <c r="C838"/>
      <c r="D838" s="1"/>
      <c r="E838" s="1"/>
    </row>
    <row r="839" spans="1:5" s="2" customFormat="1" x14ac:dyDescent="0.25">
      <c r="A839" t="s">
        <v>226</v>
      </c>
      <c r="B839"/>
      <c r="C839"/>
      <c r="D839" s="1"/>
      <c r="E839" s="1"/>
    </row>
    <row r="840" spans="1:5" s="2" customFormat="1" x14ac:dyDescent="0.25">
      <c r="A840" t="s">
        <v>94</v>
      </c>
      <c r="B840"/>
      <c r="C840"/>
      <c r="D840" s="1"/>
      <c r="E840" s="1"/>
    </row>
    <row r="841" spans="1:5" s="2" customFormat="1" x14ac:dyDescent="0.25">
      <c r="A841"/>
      <c r="B841"/>
      <c r="C841"/>
      <c r="D841" s="1"/>
      <c r="E841" s="1"/>
    </row>
    <row r="842" spans="1:5" s="2" customFormat="1" x14ac:dyDescent="0.25">
      <c r="A842" t="s">
        <v>81</v>
      </c>
      <c r="B842" t="s">
        <v>73</v>
      </c>
      <c r="C842" t="s">
        <v>74</v>
      </c>
      <c r="D842" s="1" t="s">
        <v>75</v>
      </c>
      <c r="E842" s="1" t="s">
        <v>76</v>
      </c>
    </row>
    <row r="843" spans="1:5" s="2" customFormat="1" x14ac:dyDescent="0.25">
      <c r="A843" t="s">
        <v>728</v>
      </c>
      <c r="B843" t="s">
        <v>80</v>
      </c>
      <c r="C843">
        <v>0.15</v>
      </c>
      <c r="D843" s="1">
        <v>11.7135</v>
      </c>
      <c r="E843" s="1">
        <f>ROUND((C843*D843),4)</f>
        <v>1.7569999999999999</v>
      </c>
    </row>
    <row r="844" spans="1:5" s="2" customFormat="1" x14ac:dyDescent="0.25">
      <c r="A844" t="s">
        <v>729</v>
      </c>
      <c r="B844" t="s">
        <v>80</v>
      </c>
      <c r="C844">
        <v>0.15</v>
      </c>
      <c r="D844" s="1">
        <v>14.8035</v>
      </c>
      <c r="E844" s="1">
        <f>ROUND((C844*D844),4)</f>
        <v>2.2204999999999999</v>
      </c>
    </row>
    <row r="845" spans="1:5" s="2" customFormat="1" x14ac:dyDescent="0.25">
      <c r="A845" t="s">
        <v>227</v>
      </c>
      <c r="B845" t="s">
        <v>91</v>
      </c>
      <c r="C845">
        <v>1</v>
      </c>
      <c r="D845" s="1">
        <v>11.24</v>
      </c>
      <c r="E845" s="1">
        <f>ROUND((C845*D845),4)</f>
        <v>11.24</v>
      </c>
    </row>
    <row r="846" spans="1:5" s="2" customFormat="1" x14ac:dyDescent="0.25">
      <c r="A846" t="s">
        <v>78</v>
      </c>
      <c r="B846" t="s">
        <v>9</v>
      </c>
      <c r="C846" t="s">
        <v>9</v>
      </c>
      <c r="D846" s="1" t="s">
        <v>9</v>
      </c>
      <c r="E846" s="1">
        <f>SUM(E843:E845)</f>
        <v>15.217500000000001</v>
      </c>
    </row>
    <row r="847" spans="1:5" s="2" customFormat="1" x14ac:dyDescent="0.25">
      <c r="A847"/>
      <c r="B847"/>
      <c r="C847"/>
      <c r="D847" s="1"/>
      <c r="E847" s="1"/>
    </row>
    <row r="848" spans="1:5" s="2" customFormat="1" x14ac:dyDescent="0.25">
      <c r="A848" t="s">
        <v>84</v>
      </c>
      <c r="B848" t="s">
        <v>9</v>
      </c>
      <c r="C848" t="s">
        <v>9</v>
      </c>
      <c r="D848" s="1" t="s">
        <v>9</v>
      </c>
      <c r="E848" s="1">
        <f>E846</f>
        <v>15.217500000000001</v>
      </c>
    </row>
    <row r="849" spans="1:5" s="2" customFormat="1" x14ac:dyDescent="0.25">
      <c r="A849" t="s">
        <v>85</v>
      </c>
      <c r="B849" t="s">
        <v>9</v>
      </c>
      <c r="C849" t="s">
        <v>9</v>
      </c>
      <c r="D849" s="1">
        <v>0</v>
      </c>
      <c r="E849" s="1">
        <f>ROUND((E848*D849),4)</f>
        <v>0</v>
      </c>
    </row>
    <row r="850" spans="1:5" s="2" customFormat="1" x14ac:dyDescent="0.25">
      <c r="A850" t="s">
        <v>86</v>
      </c>
      <c r="B850" t="s">
        <v>9</v>
      </c>
      <c r="C850" t="s">
        <v>9</v>
      </c>
      <c r="D850" s="1" t="s">
        <v>9</v>
      </c>
      <c r="E850" s="1">
        <f>SUM(E848:E849)</f>
        <v>15.217500000000001</v>
      </c>
    </row>
    <row r="851" spans="1:5" s="2" customFormat="1" x14ac:dyDescent="0.25">
      <c r="A851"/>
      <c r="B851"/>
      <c r="C851"/>
      <c r="D851" s="1"/>
      <c r="E851" s="1"/>
    </row>
    <row r="852" spans="1:5" s="2" customFormat="1" x14ac:dyDescent="0.25">
      <c r="A852" t="s">
        <v>803</v>
      </c>
      <c r="B852" t="s">
        <v>18</v>
      </c>
      <c r="C852"/>
      <c r="D852" s="1"/>
      <c r="E852" s="1"/>
    </row>
    <row r="853" spans="1:5" s="2" customFormat="1" x14ac:dyDescent="0.25">
      <c r="A853" t="s">
        <v>804</v>
      </c>
      <c r="B853"/>
      <c r="C853"/>
      <c r="D853" s="1"/>
      <c r="E853" s="1"/>
    </row>
    <row r="854" spans="1:5" s="2" customFormat="1" x14ac:dyDescent="0.25">
      <c r="A854" t="s">
        <v>94</v>
      </c>
      <c r="B854"/>
      <c r="C854"/>
      <c r="D854" s="1"/>
      <c r="E854" s="1"/>
    </row>
    <row r="855" spans="1:5" s="2" customFormat="1" x14ac:dyDescent="0.25">
      <c r="A855"/>
      <c r="B855"/>
      <c r="C855"/>
      <c r="D855" s="1"/>
      <c r="E855" s="1"/>
    </row>
    <row r="856" spans="1:5" s="2" customFormat="1" x14ac:dyDescent="0.25">
      <c r="A856" t="s">
        <v>81</v>
      </c>
      <c r="B856" t="s">
        <v>73</v>
      </c>
      <c r="C856" t="s">
        <v>74</v>
      </c>
      <c r="D856" s="1" t="s">
        <v>75</v>
      </c>
      <c r="E856" s="1" t="s">
        <v>76</v>
      </c>
    </row>
    <row r="857" spans="1:5" s="2" customFormat="1" x14ac:dyDescent="0.25">
      <c r="A857" t="s">
        <v>729</v>
      </c>
      <c r="B857" t="s">
        <v>80</v>
      </c>
      <c r="C857">
        <v>0.08</v>
      </c>
      <c r="D857" s="1">
        <v>14.8035</v>
      </c>
      <c r="E857" s="1">
        <f>ROUND((C857*D857),4)</f>
        <v>1.1842999999999999</v>
      </c>
    </row>
    <row r="858" spans="1:5" s="2" customFormat="1" x14ac:dyDescent="0.25">
      <c r="A858" t="s">
        <v>665</v>
      </c>
      <c r="B858" t="s">
        <v>80</v>
      </c>
      <c r="C858">
        <v>0.08</v>
      </c>
      <c r="D858" s="1">
        <v>10.5754</v>
      </c>
      <c r="E858" s="1">
        <f>ROUND((C858*D858),4)</f>
        <v>0.84599999999999997</v>
      </c>
    </row>
    <row r="859" spans="1:5" s="2" customFormat="1" x14ac:dyDescent="0.25">
      <c r="A859" t="s">
        <v>103</v>
      </c>
      <c r="B859" t="s">
        <v>91</v>
      </c>
      <c r="C859">
        <v>1</v>
      </c>
      <c r="D859" s="1">
        <v>4.08</v>
      </c>
      <c r="E859" s="1">
        <f>ROUND((C859*D859),4)</f>
        <v>4.08</v>
      </c>
    </row>
    <row r="860" spans="1:5" s="2" customFormat="1" x14ac:dyDescent="0.25">
      <c r="A860" t="s">
        <v>78</v>
      </c>
      <c r="B860" t="s">
        <v>9</v>
      </c>
      <c r="C860" t="s">
        <v>9</v>
      </c>
      <c r="D860" s="1" t="s">
        <v>9</v>
      </c>
      <c r="E860" s="1">
        <f>SUM(E857:E859)</f>
        <v>6.1103000000000005</v>
      </c>
    </row>
    <row r="861" spans="1:5" s="2" customFormat="1" x14ac:dyDescent="0.25">
      <c r="A861"/>
      <c r="B861"/>
      <c r="C861"/>
      <c r="D861" s="1"/>
      <c r="E861" s="1"/>
    </row>
    <row r="862" spans="1:5" s="2" customFormat="1" x14ac:dyDescent="0.25">
      <c r="A862" t="s">
        <v>84</v>
      </c>
      <c r="B862" t="s">
        <v>9</v>
      </c>
      <c r="C862" t="s">
        <v>9</v>
      </c>
      <c r="D862" s="1" t="s">
        <v>9</v>
      </c>
      <c r="E862" s="1">
        <f>E860</f>
        <v>6.1103000000000005</v>
      </c>
    </row>
    <row r="863" spans="1:5" s="2" customFormat="1" x14ac:dyDescent="0.25">
      <c r="A863" t="s">
        <v>85</v>
      </c>
      <c r="B863" t="s">
        <v>9</v>
      </c>
      <c r="C863" t="s">
        <v>9</v>
      </c>
      <c r="D863" s="1">
        <v>0</v>
      </c>
      <c r="E863" s="1">
        <f>ROUND((E862*D863),4)</f>
        <v>0</v>
      </c>
    </row>
    <row r="864" spans="1:5" s="2" customFormat="1" x14ac:dyDescent="0.25">
      <c r="A864" t="s">
        <v>86</v>
      </c>
      <c r="B864" t="s">
        <v>9</v>
      </c>
      <c r="C864" t="s">
        <v>9</v>
      </c>
      <c r="D864" s="1" t="s">
        <v>9</v>
      </c>
      <c r="E864" s="1">
        <f>SUM(E862:E863)</f>
        <v>6.1103000000000005</v>
      </c>
    </row>
    <row r="865" spans="1:5" s="2" customFormat="1" x14ac:dyDescent="0.25">
      <c r="A865"/>
      <c r="B865"/>
      <c r="C865"/>
      <c r="D865" s="1"/>
      <c r="E865" s="1"/>
    </row>
    <row r="866" spans="1:5" s="2" customFormat="1" x14ac:dyDescent="0.25">
      <c r="A866" t="s">
        <v>805</v>
      </c>
      <c r="B866" t="s">
        <v>184</v>
      </c>
      <c r="C866"/>
      <c r="D866" s="1"/>
      <c r="E866" s="1"/>
    </row>
    <row r="867" spans="1:5" s="2" customFormat="1" x14ac:dyDescent="0.25">
      <c r="A867" t="s">
        <v>806</v>
      </c>
      <c r="B867"/>
      <c r="C867"/>
      <c r="D867" s="1"/>
      <c r="E867" s="1"/>
    </row>
    <row r="868" spans="1:5" s="2" customFormat="1" x14ac:dyDescent="0.25">
      <c r="A868" t="s">
        <v>94</v>
      </c>
      <c r="B868"/>
      <c r="C868"/>
      <c r="D868" s="1"/>
      <c r="E868" s="1"/>
    </row>
    <row r="869" spans="1:5" s="2" customFormat="1" x14ac:dyDescent="0.25">
      <c r="A869"/>
      <c r="B869"/>
      <c r="C869"/>
      <c r="D869" s="1"/>
      <c r="E869" s="1"/>
    </row>
    <row r="870" spans="1:5" s="2" customFormat="1" x14ac:dyDescent="0.25">
      <c r="A870" t="s">
        <v>81</v>
      </c>
      <c r="B870" t="s">
        <v>73</v>
      </c>
      <c r="C870" t="s">
        <v>74</v>
      </c>
      <c r="D870" s="1" t="s">
        <v>75</v>
      </c>
      <c r="E870" s="1" t="s">
        <v>76</v>
      </c>
    </row>
    <row r="871" spans="1:5" s="2" customFormat="1" x14ac:dyDescent="0.25">
      <c r="A871" t="s">
        <v>729</v>
      </c>
      <c r="B871" t="s">
        <v>80</v>
      </c>
      <c r="C871">
        <v>0.09</v>
      </c>
      <c r="D871" s="1">
        <v>14.8035</v>
      </c>
      <c r="E871" s="1">
        <f>ROUND((C871*D871),4)</f>
        <v>1.3323</v>
      </c>
    </row>
    <row r="872" spans="1:5" s="2" customFormat="1" x14ac:dyDescent="0.25">
      <c r="A872" t="s">
        <v>665</v>
      </c>
      <c r="B872" t="s">
        <v>80</v>
      </c>
      <c r="C872">
        <v>0.09</v>
      </c>
      <c r="D872" s="1">
        <v>10.5754</v>
      </c>
      <c r="E872" s="1">
        <f>ROUND((C872*D872),4)</f>
        <v>0.95179999999999998</v>
      </c>
    </row>
    <row r="873" spans="1:5" s="2" customFormat="1" x14ac:dyDescent="0.25">
      <c r="A873" t="s">
        <v>228</v>
      </c>
      <c r="B873" t="s">
        <v>91</v>
      </c>
      <c r="C873">
        <v>1</v>
      </c>
      <c r="D873" s="1">
        <v>4.72</v>
      </c>
      <c r="E873" s="1">
        <f>ROUND((C873*D873),4)</f>
        <v>4.72</v>
      </c>
    </row>
    <row r="874" spans="1:5" s="2" customFormat="1" x14ac:dyDescent="0.25">
      <c r="A874" t="s">
        <v>78</v>
      </c>
      <c r="B874" t="s">
        <v>9</v>
      </c>
      <c r="C874" t="s">
        <v>9</v>
      </c>
      <c r="D874" s="1" t="s">
        <v>9</v>
      </c>
      <c r="E874" s="1">
        <f>SUM(E871:E873)</f>
        <v>7.0040999999999993</v>
      </c>
    </row>
    <row r="875" spans="1:5" s="2" customFormat="1" x14ac:dyDescent="0.25">
      <c r="A875"/>
      <c r="B875"/>
      <c r="C875"/>
      <c r="D875" s="1"/>
      <c r="E875" s="1"/>
    </row>
    <row r="876" spans="1:5" s="2" customFormat="1" x14ac:dyDescent="0.25">
      <c r="A876" t="s">
        <v>84</v>
      </c>
      <c r="B876" t="s">
        <v>9</v>
      </c>
      <c r="C876" t="s">
        <v>9</v>
      </c>
      <c r="D876" s="1" t="s">
        <v>9</v>
      </c>
      <c r="E876" s="1">
        <f>E874</f>
        <v>7.0040999999999993</v>
      </c>
    </row>
    <row r="877" spans="1:5" s="2" customFormat="1" x14ac:dyDescent="0.25">
      <c r="A877" t="s">
        <v>85</v>
      </c>
      <c r="B877" t="s">
        <v>9</v>
      </c>
      <c r="C877" t="s">
        <v>9</v>
      </c>
      <c r="D877" s="1">
        <v>0</v>
      </c>
      <c r="E877" s="1">
        <f>ROUND((E876*D877),4)</f>
        <v>0</v>
      </c>
    </row>
    <row r="878" spans="1:5" s="2" customFormat="1" x14ac:dyDescent="0.25">
      <c r="A878" t="s">
        <v>86</v>
      </c>
      <c r="B878" t="s">
        <v>9</v>
      </c>
      <c r="C878" t="s">
        <v>9</v>
      </c>
      <c r="D878" s="1" t="s">
        <v>9</v>
      </c>
      <c r="E878" s="1">
        <f>SUM(E876:E877)</f>
        <v>7.0040999999999993</v>
      </c>
    </row>
    <row r="879" spans="1:5" s="2" customFormat="1" x14ac:dyDescent="0.25">
      <c r="A879"/>
      <c r="B879"/>
      <c r="C879"/>
      <c r="D879" s="1"/>
      <c r="E879" s="1"/>
    </row>
    <row r="880" spans="1:5" s="2" customFormat="1" x14ac:dyDescent="0.25">
      <c r="A880" t="s">
        <v>807</v>
      </c>
      <c r="B880" t="s">
        <v>19</v>
      </c>
      <c r="C880"/>
      <c r="D880" s="1"/>
      <c r="E880" s="1"/>
    </row>
    <row r="881" spans="1:5" s="2" customFormat="1" x14ac:dyDescent="0.25">
      <c r="A881" t="s">
        <v>808</v>
      </c>
      <c r="B881"/>
      <c r="C881"/>
      <c r="D881" s="1"/>
      <c r="E881" s="1"/>
    </row>
    <row r="882" spans="1:5" s="2" customFormat="1" x14ac:dyDescent="0.25">
      <c r="A882" t="s">
        <v>94</v>
      </c>
      <c r="B882"/>
      <c r="C882"/>
      <c r="D882" s="1"/>
      <c r="E882" s="1"/>
    </row>
    <row r="883" spans="1:5" s="2" customFormat="1" x14ac:dyDescent="0.25">
      <c r="A883"/>
      <c r="B883"/>
      <c r="C883"/>
      <c r="D883" s="1"/>
      <c r="E883" s="1"/>
    </row>
    <row r="884" spans="1:5" s="2" customFormat="1" x14ac:dyDescent="0.25">
      <c r="A884" t="s">
        <v>81</v>
      </c>
      <c r="B884" t="s">
        <v>73</v>
      </c>
      <c r="C884" t="s">
        <v>74</v>
      </c>
      <c r="D884" s="1" t="s">
        <v>75</v>
      </c>
      <c r="E884" s="1" t="s">
        <v>76</v>
      </c>
    </row>
    <row r="885" spans="1:5" s="2" customFormat="1" x14ac:dyDescent="0.25">
      <c r="A885" t="s">
        <v>729</v>
      </c>
      <c r="B885" t="s">
        <v>80</v>
      </c>
      <c r="C885">
        <v>6.0999999999999999E-2</v>
      </c>
      <c r="D885" s="1">
        <v>14.8035</v>
      </c>
      <c r="E885" s="1">
        <f>ROUND((C885*D885),4)</f>
        <v>0.90300000000000002</v>
      </c>
    </row>
    <row r="886" spans="1:5" s="2" customFormat="1" x14ac:dyDescent="0.25">
      <c r="A886" t="s">
        <v>665</v>
      </c>
      <c r="B886" t="s">
        <v>80</v>
      </c>
      <c r="C886">
        <v>6.0999999999999999E-2</v>
      </c>
      <c r="D886" s="1">
        <v>10.5754</v>
      </c>
      <c r="E886" s="1">
        <f>ROUND((C886*D886),4)</f>
        <v>0.64510000000000001</v>
      </c>
    </row>
    <row r="887" spans="1:5" s="2" customFormat="1" x14ac:dyDescent="0.25">
      <c r="A887" t="s">
        <v>104</v>
      </c>
      <c r="B887" t="s">
        <v>91</v>
      </c>
      <c r="C887">
        <v>1</v>
      </c>
      <c r="D887" s="1">
        <v>1.54</v>
      </c>
      <c r="E887" s="1">
        <f>ROUND((C887*D887),4)</f>
        <v>1.54</v>
      </c>
    </row>
    <row r="888" spans="1:5" s="2" customFormat="1" x14ac:dyDescent="0.25">
      <c r="A888" t="s">
        <v>105</v>
      </c>
      <c r="B888" t="s">
        <v>83</v>
      </c>
      <c r="C888">
        <v>1.12E-2</v>
      </c>
      <c r="D888" s="1">
        <v>0.81</v>
      </c>
      <c r="E888" s="1">
        <f>ROUND((C888*D888),4)</f>
        <v>9.1000000000000004E-3</v>
      </c>
    </row>
    <row r="889" spans="1:5" s="2" customFormat="1" x14ac:dyDescent="0.25">
      <c r="A889" t="s">
        <v>78</v>
      </c>
      <c r="B889" t="s">
        <v>9</v>
      </c>
      <c r="C889" t="s">
        <v>9</v>
      </c>
      <c r="D889" s="1" t="s">
        <v>9</v>
      </c>
      <c r="E889" s="1">
        <f>SUM(E885:E888)</f>
        <v>3.0972</v>
      </c>
    </row>
    <row r="890" spans="1:5" s="2" customFormat="1" x14ac:dyDescent="0.25">
      <c r="A890"/>
      <c r="B890"/>
      <c r="C890"/>
      <c r="D890" s="1"/>
      <c r="E890" s="1"/>
    </row>
    <row r="891" spans="1:5" s="2" customFormat="1" x14ac:dyDescent="0.25">
      <c r="A891" t="s">
        <v>84</v>
      </c>
      <c r="B891" t="s">
        <v>9</v>
      </c>
      <c r="C891" t="s">
        <v>9</v>
      </c>
      <c r="D891" s="1" t="s">
        <v>9</v>
      </c>
      <c r="E891" s="1">
        <f>E889</f>
        <v>3.0972</v>
      </c>
    </row>
    <row r="892" spans="1:5" s="2" customFormat="1" x14ac:dyDescent="0.25">
      <c r="A892" t="s">
        <v>85</v>
      </c>
      <c r="B892" t="s">
        <v>9</v>
      </c>
      <c r="C892" t="s">
        <v>9</v>
      </c>
      <c r="D892" s="1">
        <v>0</v>
      </c>
      <c r="E892" s="1">
        <f>ROUND((E891*D892),4)</f>
        <v>0</v>
      </c>
    </row>
    <row r="893" spans="1:5" s="2" customFormat="1" x14ac:dyDescent="0.25">
      <c r="A893" t="s">
        <v>86</v>
      </c>
      <c r="B893" t="s">
        <v>9</v>
      </c>
      <c r="C893" t="s">
        <v>9</v>
      </c>
      <c r="D893" s="1" t="s">
        <v>9</v>
      </c>
      <c r="E893" s="1">
        <f>SUM(E891:E892)</f>
        <v>3.0972</v>
      </c>
    </row>
    <row r="894" spans="1:5" s="2" customFormat="1" x14ac:dyDescent="0.25">
      <c r="A894"/>
      <c r="B894"/>
      <c r="C894"/>
      <c r="D894" s="1"/>
      <c r="E894" s="1"/>
    </row>
    <row r="895" spans="1:5" s="2" customFormat="1" x14ac:dyDescent="0.25">
      <c r="A895" t="s">
        <v>809</v>
      </c>
      <c r="B895" t="s">
        <v>510</v>
      </c>
      <c r="C895"/>
      <c r="D895" s="1"/>
      <c r="E895" s="1"/>
    </row>
    <row r="896" spans="1:5" s="2" customFormat="1" x14ac:dyDescent="0.25">
      <c r="A896" t="s">
        <v>810</v>
      </c>
      <c r="B896"/>
      <c r="C896"/>
      <c r="D896" s="1"/>
      <c r="E896" s="1"/>
    </row>
    <row r="897" spans="1:5" s="2" customFormat="1" x14ac:dyDescent="0.25">
      <c r="A897" t="s">
        <v>71</v>
      </c>
      <c r="B897"/>
      <c r="C897"/>
      <c r="D897" s="1"/>
      <c r="E897" s="1"/>
    </row>
    <row r="898" spans="1:5" s="2" customFormat="1" x14ac:dyDescent="0.25">
      <c r="A898"/>
      <c r="B898"/>
      <c r="C898"/>
      <c r="D898" s="1"/>
      <c r="E898" s="1"/>
    </row>
    <row r="899" spans="1:5" s="2" customFormat="1" x14ac:dyDescent="0.25">
      <c r="A899" t="s">
        <v>81</v>
      </c>
      <c r="B899" t="s">
        <v>73</v>
      </c>
      <c r="C899" t="s">
        <v>74</v>
      </c>
      <c r="D899" s="1" t="s">
        <v>75</v>
      </c>
      <c r="E899" s="1" t="s">
        <v>76</v>
      </c>
    </row>
    <row r="900" spans="1:5" s="2" customFormat="1" x14ac:dyDescent="0.25">
      <c r="A900" t="s">
        <v>811</v>
      </c>
      <c r="B900" t="s">
        <v>83</v>
      </c>
      <c r="C900">
        <v>1</v>
      </c>
      <c r="D900" s="1">
        <v>11</v>
      </c>
      <c r="E900" s="1">
        <f>ROUND((C900*D900),4)</f>
        <v>11</v>
      </c>
    </row>
    <row r="901" spans="1:5" s="2" customFormat="1" x14ac:dyDescent="0.25">
      <c r="A901" t="s">
        <v>78</v>
      </c>
      <c r="B901" t="s">
        <v>9</v>
      </c>
      <c r="C901" t="s">
        <v>9</v>
      </c>
      <c r="D901" s="1" t="s">
        <v>9</v>
      </c>
      <c r="E901" s="1">
        <f>SUM(E900:E900)</f>
        <v>11</v>
      </c>
    </row>
    <row r="902" spans="1:5" s="2" customFormat="1" x14ac:dyDescent="0.25">
      <c r="A902"/>
      <c r="B902"/>
      <c r="C902"/>
      <c r="D902" s="1"/>
      <c r="E902" s="1"/>
    </row>
    <row r="903" spans="1:5" s="2" customFormat="1" x14ac:dyDescent="0.25">
      <c r="A903" t="s">
        <v>84</v>
      </c>
      <c r="B903" t="s">
        <v>9</v>
      </c>
      <c r="C903" t="s">
        <v>9</v>
      </c>
      <c r="D903" s="1" t="s">
        <v>9</v>
      </c>
      <c r="E903" s="1">
        <f>E901</f>
        <v>11</v>
      </c>
    </row>
    <row r="904" spans="1:5" s="2" customFormat="1" x14ac:dyDescent="0.25">
      <c r="A904" t="s">
        <v>85</v>
      </c>
      <c r="B904" t="s">
        <v>9</v>
      </c>
      <c r="C904" t="s">
        <v>9</v>
      </c>
      <c r="D904" s="1">
        <v>0</v>
      </c>
      <c r="E904" s="1">
        <f>ROUND((E903*D904),4)</f>
        <v>0</v>
      </c>
    </row>
    <row r="905" spans="1:5" s="2" customFormat="1" x14ac:dyDescent="0.25">
      <c r="A905" t="s">
        <v>86</v>
      </c>
      <c r="B905" t="s">
        <v>9</v>
      </c>
      <c r="C905" t="s">
        <v>9</v>
      </c>
      <c r="D905" s="1" t="s">
        <v>9</v>
      </c>
      <c r="E905" s="1">
        <f>SUM(E903:E904)</f>
        <v>11</v>
      </c>
    </row>
    <row r="906" spans="1:5" s="2" customFormat="1" x14ac:dyDescent="0.25">
      <c r="A906"/>
      <c r="B906"/>
      <c r="C906"/>
      <c r="D906" s="1"/>
      <c r="E906" s="1"/>
    </row>
    <row r="907" spans="1:5" s="2" customFormat="1" x14ac:dyDescent="0.25">
      <c r="A907" t="s">
        <v>812</v>
      </c>
      <c r="B907" t="s">
        <v>514</v>
      </c>
      <c r="C907"/>
      <c r="D907" s="1"/>
      <c r="E907" s="1"/>
    </row>
    <row r="908" spans="1:5" s="2" customFormat="1" x14ac:dyDescent="0.25">
      <c r="A908" t="s">
        <v>813</v>
      </c>
      <c r="B908"/>
      <c r="C908"/>
      <c r="D908" s="1"/>
      <c r="E908" s="1"/>
    </row>
    <row r="909" spans="1:5" s="2" customFormat="1" x14ac:dyDescent="0.25">
      <c r="A909" t="s">
        <v>814</v>
      </c>
      <c r="B909"/>
      <c r="C909"/>
      <c r="D909" s="1"/>
      <c r="E909" s="1"/>
    </row>
    <row r="910" spans="1:5" s="2" customFormat="1" x14ac:dyDescent="0.25">
      <c r="A910"/>
      <c r="B910"/>
      <c r="C910"/>
      <c r="D910" s="1"/>
      <c r="E910" s="1"/>
    </row>
    <row r="911" spans="1:5" s="2" customFormat="1" x14ac:dyDescent="0.25">
      <c r="A911" t="s">
        <v>81</v>
      </c>
      <c r="B911" t="s">
        <v>73</v>
      </c>
      <c r="C911" t="s">
        <v>74</v>
      </c>
      <c r="D911" s="1" t="s">
        <v>75</v>
      </c>
      <c r="E911" s="1" t="s">
        <v>76</v>
      </c>
    </row>
    <row r="912" spans="1:5" s="2" customFormat="1" x14ac:dyDescent="0.25">
      <c r="A912" t="s">
        <v>815</v>
      </c>
      <c r="B912" t="s">
        <v>102</v>
      </c>
      <c r="C912">
        <v>1</v>
      </c>
      <c r="D912" s="1">
        <v>17.989999999999998</v>
      </c>
      <c r="E912" s="1">
        <f>ROUND((C912*D912),4)</f>
        <v>17.989999999999998</v>
      </c>
    </row>
    <row r="913" spans="1:5" s="2" customFormat="1" x14ac:dyDescent="0.25">
      <c r="A913" t="s">
        <v>78</v>
      </c>
      <c r="B913" t="s">
        <v>9</v>
      </c>
      <c r="C913" t="s">
        <v>9</v>
      </c>
      <c r="D913" s="1" t="s">
        <v>9</v>
      </c>
      <c r="E913" s="1">
        <f>SUM(E912:E912)</f>
        <v>17.989999999999998</v>
      </c>
    </row>
    <row r="914" spans="1:5" s="2" customFormat="1" x14ac:dyDescent="0.25">
      <c r="A914"/>
      <c r="B914"/>
      <c r="C914"/>
      <c r="D914" s="1"/>
      <c r="E914" s="1"/>
    </row>
    <row r="915" spans="1:5" s="2" customFormat="1" x14ac:dyDescent="0.25">
      <c r="A915" t="s">
        <v>84</v>
      </c>
      <c r="B915" t="s">
        <v>9</v>
      </c>
      <c r="C915" t="s">
        <v>9</v>
      </c>
      <c r="D915" s="1" t="s">
        <v>9</v>
      </c>
      <c r="E915" s="1">
        <f>E913</f>
        <v>17.989999999999998</v>
      </c>
    </row>
    <row r="916" spans="1:5" s="2" customFormat="1" x14ac:dyDescent="0.25">
      <c r="A916" t="s">
        <v>85</v>
      </c>
      <c r="B916" t="s">
        <v>9</v>
      </c>
      <c r="C916" t="s">
        <v>9</v>
      </c>
      <c r="D916" s="1">
        <v>0</v>
      </c>
      <c r="E916" s="1">
        <f>ROUND((E915*D916),4)</f>
        <v>0</v>
      </c>
    </row>
    <row r="917" spans="1:5" s="2" customFormat="1" x14ac:dyDescent="0.25">
      <c r="A917" t="s">
        <v>86</v>
      </c>
      <c r="B917" t="s">
        <v>9</v>
      </c>
      <c r="C917" t="s">
        <v>9</v>
      </c>
      <c r="D917" s="1" t="s">
        <v>9</v>
      </c>
      <c r="E917" s="1">
        <f>SUM(E915:E916)</f>
        <v>17.989999999999998</v>
      </c>
    </row>
    <row r="918" spans="1:5" s="2" customFormat="1" x14ac:dyDescent="0.25">
      <c r="A918"/>
      <c r="B918"/>
      <c r="C918"/>
      <c r="D918" s="1"/>
      <c r="E918" s="1"/>
    </row>
    <row r="919" spans="1:5" s="2" customFormat="1" x14ac:dyDescent="0.25">
      <c r="A919" t="s">
        <v>816</v>
      </c>
      <c r="B919" t="s">
        <v>519</v>
      </c>
      <c r="C919"/>
      <c r="D919" s="1"/>
      <c r="E919" s="1"/>
    </row>
    <row r="920" spans="1:5" s="2" customFormat="1" x14ac:dyDescent="0.25">
      <c r="A920" t="s">
        <v>817</v>
      </c>
      <c r="B920"/>
      <c r="C920"/>
      <c r="D920" s="1"/>
      <c r="E920" s="1"/>
    </row>
    <row r="921" spans="1:5" s="2" customFormat="1" x14ac:dyDescent="0.25">
      <c r="A921" t="s">
        <v>94</v>
      </c>
      <c r="B921"/>
      <c r="C921"/>
      <c r="D921" s="1"/>
      <c r="E921" s="1"/>
    </row>
    <row r="922" spans="1:5" s="2" customFormat="1" x14ac:dyDescent="0.25">
      <c r="A922"/>
      <c r="B922"/>
      <c r="C922"/>
      <c r="D922" s="1"/>
      <c r="E922" s="1"/>
    </row>
    <row r="923" spans="1:5" s="2" customFormat="1" x14ac:dyDescent="0.25">
      <c r="A923" t="s">
        <v>81</v>
      </c>
      <c r="B923" t="s">
        <v>73</v>
      </c>
      <c r="C923" t="s">
        <v>74</v>
      </c>
      <c r="D923" s="1" t="s">
        <v>75</v>
      </c>
      <c r="E923" s="1" t="s">
        <v>76</v>
      </c>
    </row>
    <row r="924" spans="1:5" s="2" customFormat="1" x14ac:dyDescent="0.25">
      <c r="A924" t="s">
        <v>818</v>
      </c>
      <c r="B924" t="s">
        <v>91</v>
      </c>
      <c r="C924">
        <v>1</v>
      </c>
      <c r="D924" s="1">
        <v>39.950000000000003</v>
      </c>
      <c r="E924" s="1">
        <f>ROUND((C924*D924),4)</f>
        <v>39.950000000000003</v>
      </c>
    </row>
    <row r="925" spans="1:5" s="2" customFormat="1" x14ac:dyDescent="0.25">
      <c r="A925" t="s">
        <v>78</v>
      </c>
      <c r="B925" t="s">
        <v>9</v>
      </c>
      <c r="C925" t="s">
        <v>9</v>
      </c>
      <c r="D925" s="1" t="s">
        <v>9</v>
      </c>
      <c r="E925" s="1">
        <f>SUM(E924:E924)</f>
        <v>39.950000000000003</v>
      </c>
    </row>
    <row r="926" spans="1:5" s="2" customFormat="1" x14ac:dyDescent="0.25">
      <c r="A926"/>
      <c r="B926"/>
      <c r="C926"/>
      <c r="D926" s="1"/>
      <c r="E926" s="1"/>
    </row>
    <row r="927" spans="1:5" s="2" customFormat="1" x14ac:dyDescent="0.25">
      <c r="A927" t="s">
        <v>84</v>
      </c>
      <c r="B927" t="s">
        <v>9</v>
      </c>
      <c r="C927" t="s">
        <v>9</v>
      </c>
      <c r="D927" s="1" t="s">
        <v>9</v>
      </c>
      <c r="E927" s="1">
        <f>E925</f>
        <v>39.950000000000003</v>
      </c>
    </row>
    <row r="928" spans="1:5" s="2" customFormat="1" x14ac:dyDescent="0.25">
      <c r="A928" t="s">
        <v>85</v>
      </c>
      <c r="B928" t="s">
        <v>9</v>
      </c>
      <c r="C928" t="s">
        <v>9</v>
      </c>
      <c r="D928" s="1">
        <v>0</v>
      </c>
      <c r="E928" s="1">
        <f>ROUND((E927*D928),4)</f>
        <v>0</v>
      </c>
    </row>
    <row r="929" spans="1:5" s="2" customFormat="1" x14ac:dyDescent="0.25">
      <c r="A929" t="s">
        <v>86</v>
      </c>
      <c r="B929" t="s">
        <v>9</v>
      </c>
      <c r="C929" t="s">
        <v>9</v>
      </c>
      <c r="D929" s="1" t="s">
        <v>9</v>
      </c>
      <c r="E929" s="1">
        <f>SUM(E927:E928)</f>
        <v>39.950000000000003</v>
      </c>
    </row>
    <row r="930" spans="1:5" s="2" customFormat="1" x14ac:dyDescent="0.25">
      <c r="A930"/>
      <c r="B930"/>
      <c r="C930"/>
      <c r="D930" s="1"/>
      <c r="E930" s="1"/>
    </row>
    <row r="931" spans="1:5" s="2" customFormat="1" x14ac:dyDescent="0.25">
      <c r="A931" t="s">
        <v>819</v>
      </c>
      <c r="B931" t="s">
        <v>523</v>
      </c>
      <c r="C931"/>
      <c r="D931" s="1"/>
      <c r="E931" s="1"/>
    </row>
    <row r="932" spans="1:5" s="2" customFormat="1" x14ac:dyDescent="0.25">
      <c r="A932" t="s">
        <v>820</v>
      </c>
      <c r="B932"/>
      <c r="C932"/>
      <c r="D932" s="1"/>
      <c r="E932" s="1"/>
    </row>
    <row r="933" spans="1:5" s="2" customFormat="1" x14ac:dyDescent="0.25">
      <c r="A933" t="s">
        <v>71</v>
      </c>
      <c r="B933"/>
      <c r="C933"/>
      <c r="D933" s="1"/>
      <c r="E933" s="1"/>
    </row>
    <row r="934" spans="1:5" s="2" customFormat="1" x14ac:dyDescent="0.25">
      <c r="A934"/>
      <c r="B934"/>
      <c r="C934"/>
      <c r="D934" s="1"/>
      <c r="E934" s="1"/>
    </row>
    <row r="935" spans="1:5" s="2" customFormat="1" x14ac:dyDescent="0.25">
      <c r="A935" t="s">
        <v>79</v>
      </c>
      <c r="B935" t="s">
        <v>73</v>
      </c>
      <c r="C935" t="s">
        <v>74</v>
      </c>
      <c r="D935" s="1" t="s">
        <v>75</v>
      </c>
      <c r="E935" s="1" t="s">
        <v>76</v>
      </c>
    </row>
    <row r="936" spans="1:5" s="2" customFormat="1" x14ac:dyDescent="0.25">
      <c r="A936" t="s">
        <v>121</v>
      </c>
      <c r="B936" t="s">
        <v>80</v>
      </c>
      <c r="C936">
        <v>1</v>
      </c>
      <c r="D936" s="1">
        <v>8.66</v>
      </c>
      <c r="E936" s="1">
        <f>ROUND((C936*D936),4)</f>
        <v>8.66</v>
      </c>
    </row>
    <row r="937" spans="1:5" s="2" customFormat="1" x14ac:dyDescent="0.25">
      <c r="A937" t="s">
        <v>821</v>
      </c>
      <c r="B937" t="s">
        <v>80</v>
      </c>
      <c r="C937">
        <v>1</v>
      </c>
      <c r="D937" s="1">
        <v>11.48</v>
      </c>
      <c r="E937" s="1">
        <f>ROUND((C937*D937),4)</f>
        <v>11.48</v>
      </c>
    </row>
    <row r="938" spans="1:5" s="2" customFormat="1" x14ac:dyDescent="0.25">
      <c r="A938" t="s">
        <v>78</v>
      </c>
      <c r="B938" t="s">
        <v>9</v>
      </c>
      <c r="C938" t="s">
        <v>9</v>
      </c>
      <c r="D938" s="1" t="s">
        <v>9</v>
      </c>
      <c r="E938" s="1">
        <f>SUM(E936:E937)</f>
        <v>20.14</v>
      </c>
    </row>
    <row r="939" spans="1:5" s="2" customFormat="1" x14ac:dyDescent="0.25">
      <c r="A939"/>
      <c r="B939"/>
      <c r="C939"/>
      <c r="D939" s="1"/>
      <c r="E939" s="1"/>
    </row>
    <row r="940" spans="1:5" s="2" customFormat="1" x14ac:dyDescent="0.25">
      <c r="A940" t="s">
        <v>81</v>
      </c>
      <c r="B940" t="s">
        <v>73</v>
      </c>
      <c r="C940" t="s">
        <v>74</v>
      </c>
      <c r="D940" s="1" t="s">
        <v>75</v>
      </c>
      <c r="E940" s="1" t="s">
        <v>76</v>
      </c>
    </row>
    <row r="941" spans="1:5" s="2" customFormat="1" x14ac:dyDescent="0.25">
      <c r="A941" t="s">
        <v>822</v>
      </c>
      <c r="B941" t="s">
        <v>83</v>
      </c>
      <c r="C941">
        <v>1</v>
      </c>
      <c r="D941" s="1">
        <v>202.1</v>
      </c>
      <c r="E941" s="1">
        <f>ROUND((C941*D941),4)</f>
        <v>202.1</v>
      </c>
    </row>
    <row r="942" spans="1:5" s="2" customFormat="1" x14ac:dyDescent="0.25">
      <c r="A942" t="s">
        <v>78</v>
      </c>
      <c r="B942" t="s">
        <v>9</v>
      </c>
      <c r="C942" t="s">
        <v>9</v>
      </c>
      <c r="D942" s="1" t="s">
        <v>9</v>
      </c>
      <c r="E942" s="1">
        <f>SUM(E941:E941)</f>
        <v>202.1</v>
      </c>
    </row>
    <row r="943" spans="1:5" s="2" customFormat="1" x14ac:dyDescent="0.25">
      <c r="A943"/>
      <c r="B943"/>
      <c r="C943"/>
      <c r="D943" s="1"/>
      <c r="E943" s="1"/>
    </row>
    <row r="944" spans="1:5" s="2" customFormat="1" x14ac:dyDescent="0.25">
      <c r="A944" t="s">
        <v>84</v>
      </c>
      <c r="B944" t="s">
        <v>9</v>
      </c>
      <c r="C944" t="s">
        <v>9</v>
      </c>
      <c r="D944" s="1" t="s">
        <v>9</v>
      </c>
      <c r="E944" s="1">
        <f>E938+E942</f>
        <v>222.24</v>
      </c>
    </row>
    <row r="945" spans="1:5" s="2" customFormat="1" x14ac:dyDescent="0.25">
      <c r="A945" t="s">
        <v>85</v>
      </c>
      <c r="B945" t="s">
        <v>9</v>
      </c>
      <c r="C945" t="s">
        <v>9</v>
      </c>
      <c r="D945" s="1">
        <v>0</v>
      </c>
      <c r="E945" s="1">
        <f>ROUND((E944*D945),4)</f>
        <v>0</v>
      </c>
    </row>
    <row r="946" spans="1:5" s="2" customFormat="1" x14ac:dyDescent="0.25">
      <c r="A946" t="s">
        <v>86</v>
      </c>
      <c r="B946" t="s">
        <v>9</v>
      </c>
      <c r="C946" t="s">
        <v>9</v>
      </c>
      <c r="D946" s="1" t="s">
        <v>9</v>
      </c>
      <c r="E946" s="1">
        <f>SUM(E944:E945)</f>
        <v>222.24</v>
      </c>
    </row>
    <row r="947" spans="1:5" s="2" customFormat="1" x14ac:dyDescent="0.25">
      <c r="A947"/>
      <c r="B947"/>
      <c r="C947"/>
      <c r="D947" s="1"/>
      <c r="E947" s="1"/>
    </row>
    <row r="948" spans="1:5" s="2" customFormat="1" x14ac:dyDescent="0.25">
      <c r="A948" t="s">
        <v>823</v>
      </c>
      <c r="B948" t="s">
        <v>526</v>
      </c>
      <c r="C948"/>
      <c r="D948" s="1"/>
      <c r="E948" s="1"/>
    </row>
    <row r="949" spans="1:5" s="2" customFormat="1" x14ac:dyDescent="0.25">
      <c r="A949" t="s">
        <v>824</v>
      </c>
      <c r="B949"/>
      <c r="C949"/>
      <c r="D949" s="1"/>
      <c r="E949" s="1"/>
    </row>
    <row r="950" spans="1:5" s="2" customFormat="1" x14ac:dyDescent="0.25">
      <c r="A950" t="s">
        <v>71</v>
      </c>
      <c r="B950"/>
      <c r="C950"/>
      <c r="D950" s="1"/>
      <c r="E950" s="1"/>
    </row>
    <row r="951" spans="1:5" s="2" customFormat="1" x14ac:dyDescent="0.25">
      <c r="A951"/>
      <c r="B951"/>
      <c r="C951"/>
      <c r="D951" s="1"/>
      <c r="E951" s="1"/>
    </row>
    <row r="952" spans="1:5" s="2" customFormat="1" x14ac:dyDescent="0.25">
      <c r="A952" t="s">
        <v>81</v>
      </c>
      <c r="B952" t="s">
        <v>73</v>
      </c>
      <c r="C952" t="s">
        <v>74</v>
      </c>
      <c r="D952" s="1" t="s">
        <v>75</v>
      </c>
      <c r="E952" s="1" t="s">
        <v>76</v>
      </c>
    </row>
    <row r="953" spans="1:5" s="2" customFormat="1" x14ac:dyDescent="0.25">
      <c r="A953" t="s">
        <v>825</v>
      </c>
      <c r="B953" t="s">
        <v>82</v>
      </c>
      <c r="C953">
        <v>0.9</v>
      </c>
      <c r="D953" s="1">
        <v>22.367799999999999</v>
      </c>
      <c r="E953" s="1">
        <f t="shared" ref="E953:E958" si="18">ROUND((C953*D953),4)</f>
        <v>20.131</v>
      </c>
    </row>
    <row r="954" spans="1:5" s="2" customFormat="1" x14ac:dyDescent="0.25">
      <c r="A954" t="s">
        <v>826</v>
      </c>
      <c r="B954" t="s">
        <v>93</v>
      </c>
      <c r="C954">
        <v>0.27</v>
      </c>
      <c r="D954" s="1">
        <v>27.982399999999998</v>
      </c>
      <c r="E954" s="1">
        <f t="shared" si="18"/>
        <v>7.5552000000000001</v>
      </c>
    </row>
    <row r="955" spans="1:5" s="2" customFormat="1" x14ac:dyDescent="0.25">
      <c r="A955" t="s">
        <v>827</v>
      </c>
      <c r="B955" t="s">
        <v>93</v>
      </c>
      <c r="C955">
        <v>0.01</v>
      </c>
      <c r="D955" s="1">
        <v>70</v>
      </c>
      <c r="E955" s="1">
        <f t="shared" si="18"/>
        <v>0.7</v>
      </c>
    </row>
    <row r="956" spans="1:5" s="2" customFormat="1" x14ac:dyDescent="0.25">
      <c r="A956" t="s">
        <v>734</v>
      </c>
      <c r="B956" t="s">
        <v>93</v>
      </c>
      <c r="C956">
        <v>0.01</v>
      </c>
      <c r="D956" s="1">
        <v>70.92</v>
      </c>
      <c r="E956" s="1">
        <f t="shared" si="18"/>
        <v>0.70920000000000005</v>
      </c>
    </row>
    <row r="957" spans="1:5" s="2" customFormat="1" x14ac:dyDescent="0.25">
      <c r="A957" t="s">
        <v>828</v>
      </c>
      <c r="B957" t="s">
        <v>92</v>
      </c>
      <c r="C957">
        <v>150</v>
      </c>
      <c r="D957" s="1">
        <v>0.35</v>
      </c>
      <c r="E957" s="1">
        <f t="shared" si="18"/>
        <v>52.5</v>
      </c>
    </row>
    <row r="958" spans="1:5" s="2" customFormat="1" x14ac:dyDescent="0.25">
      <c r="A958" t="s">
        <v>736</v>
      </c>
      <c r="B958" t="s">
        <v>93</v>
      </c>
      <c r="C958">
        <v>0.01</v>
      </c>
      <c r="D958" s="1">
        <v>54.81</v>
      </c>
      <c r="E958" s="1">
        <f t="shared" si="18"/>
        <v>0.54810000000000003</v>
      </c>
    </row>
    <row r="959" spans="1:5" s="2" customFormat="1" x14ac:dyDescent="0.25">
      <c r="A959" t="s">
        <v>78</v>
      </c>
      <c r="B959" t="s">
        <v>9</v>
      </c>
      <c r="C959" t="s">
        <v>9</v>
      </c>
      <c r="D959" s="1" t="s">
        <v>9</v>
      </c>
      <c r="E959" s="1">
        <f>SUM(E953:E958)</f>
        <v>82.143500000000003</v>
      </c>
    </row>
    <row r="960" spans="1:5" s="2" customFormat="1" x14ac:dyDescent="0.25">
      <c r="A960"/>
      <c r="B960"/>
      <c r="C960"/>
      <c r="D960" s="1"/>
      <c r="E960" s="1"/>
    </row>
    <row r="961" spans="1:5" s="2" customFormat="1" x14ac:dyDescent="0.25">
      <c r="A961" t="s">
        <v>84</v>
      </c>
      <c r="B961" t="s">
        <v>9</v>
      </c>
      <c r="C961" t="s">
        <v>9</v>
      </c>
      <c r="D961" s="1" t="s">
        <v>9</v>
      </c>
      <c r="E961" s="1">
        <f>E959</f>
        <v>82.143500000000003</v>
      </c>
    </row>
    <row r="962" spans="1:5" s="2" customFormat="1" x14ac:dyDescent="0.25">
      <c r="A962" t="s">
        <v>85</v>
      </c>
      <c r="B962" t="s">
        <v>9</v>
      </c>
      <c r="C962" t="s">
        <v>9</v>
      </c>
      <c r="D962" s="1">
        <v>0</v>
      </c>
      <c r="E962" s="1">
        <f>ROUND((E961*D962),4)</f>
        <v>0</v>
      </c>
    </row>
    <row r="963" spans="1:5" s="2" customFormat="1" x14ac:dyDescent="0.25">
      <c r="A963" t="s">
        <v>86</v>
      </c>
      <c r="B963" t="s">
        <v>9</v>
      </c>
      <c r="C963" t="s">
        <v>9</v>
      </c>
      <c r="D963" s="1" t="s">
        <v>9</v>
      </c>
      <c r="E963" s="1">
        <f>SUM(E961:E962)</f>
        <v>82.143500000000003</v>
      </c>
    </row>
    <row r="964" spans="1:5" s="2" customFormat="1" x14ac:dyDescent="0.25">
      <c r="A964"/>
      <c r="B964"/>
      <c r="C964"/>
      <c r="D964" s="1"/>
      <c r="E964" s="1"/>
    </row>
    <row r="965" spans="1:5" s="2" customFormat="1" x14ac:dyDescent="0.25">
      <c r="A965" t="s">
        <v>829</v>
      </c>
      <c r="B965" t="s">
        <v>529</v>
      </c>
      <c r="C965"/>
      <c r="D965" s="1"/>
      <c r="E965" s="1"/>
    </row>
    <row r="966" spans="1:5" s="2" customFormat="1" x14ac:dyDescent="0.25">
      <c r="A966" t="s">
        <v>830</v>
      </c>
      <c r="B966"/>
      <c r="C966"/>
      <c r="D966" s="1"/>
      <c r="E966" s="1"/>
    </row>
    <row r="967" spans="1:5" s="2" customFormat="1" x14ac:dyDescent="0.25">
      <c r="A967" t="s">
        <v>831</v>
      </c>
      <c r="B967"/>
      <c r="C967"/>
      <c r="D967" s="1"/>
      <c r="E967" s="1"/>
    </row>
    <row r="968" spans="1:5" s="2" customFormat="1" x14ac:dyDescent="0.25">
      <c r="A968"/>
      <c r="B968"/>
      <c r="C968"/>
      <c r="D968" s="1"/>
      <c r="E968" s="1"/>
    </row>
    <row r="969" spans="1:5" s="2" customFormat="1" x14ac:dyDescent="0.25">
      <c r="A969" t="s">
        <v>79</v>
      </c>
      <c r="B969" t="s">
        <v>73</v>
      </c>
      <c r="C969" t="s">
        <v>74</v>
      </c>
      <c r="D969" s="1" t="s">
        <v>75</v>
      </c>
      <c r="E969" s="1" t="s">
        <v>76</v>
      </c>
    </row>
    <row r="970" spans="1:5" s="2" customFormat="1" x14ac:dyDescent="0.25">
      <c r="A970" t="s">
        <v>751</v>
      </c>
      <c r="B970" t="s">
        <v>80</v>
      </c>
      <c r="C970">
        <v>3</v>
      </c>
      <c r="D970" s="1">
        <v>5.9</v>
      </c>
      <c r="E970" s="1">
        <f>ROUND((C970*D970),4)</f>
        <v>17.7</v>
      </c>
    </row>
    <row r="971" spans="1:5" s="2" customFormat="1" x14ac:dyDescent="0.25">
      <c r="A971" t="s">
        <v>752</v>
      </c>
      <c r="B971" t="s">
        <v>80</v>
      </c>
      <c r="C971">
        <v>1</v>
      </c>
      <c r="D971" s="1">
        <v>8.81</v>
      </c>
      <c r="E971" s="1">
        <f>ROUND((C971*D971),4)</f>
        <v>8.81</v>
      </c>
    </row>
    <row r="972" spans="1:5" s="2" customFormat="1" x14ac:dyDescent="0.25">
      <c r="A972" t="s">
        <v>78</v>
      </c>
      <c r="B972" t="s">
        <v>9</v>
      </c>
      <c r="C972" t="s">
        <v>9</v>
      </c>
      <c r="D972" s="1" t="s">
        <v>9</v>
      </c>
      <c r="E972" s="1">
        <f>SUM(E970:E971)</f>
        <v>26.509999999999998</v>
      </c>
    </row>
    <row r="973" spans="1:5" s="2" customFormat="1" x14ac:dyDescent="0.25">
      <c r="A973"/>
      <c r="B973"/>
      <c r="C973"/>
      <c r="D973" s="1"/>
      <c r="E973" s="1"/>
    </row>
    <row r="974" spans="1:5" s="2" customFormat="1" x14ac:dyDescent="0.25">
      <c r="A974" t="s">
        <v>84</v>
      </c>
      <c r="B974" t="s">
        <v>9</v>
      </c>
      <c r="C974" t="s">
        <v>9</v>
      </c>
      <c r="D974" s="1" t="s">
        <v>9</v>
      </c>
      <c r="E974" s="1">
        <f>E972</f>
        <v>26.509999999999998</v>
      </c>
    </row>
    <row r="975" spans="1:5" s="2" customFormat="1" x14ac:dyDescent="0.25">
      <c r="A975" t="s">
        <v>85</v>
      </c>
      <c r="B975" t="s">
        <v>9</v>
      </c>
      <c r="C975" t="s">
        <v>9</v>
      </c>
      <c r="D975" s="1">
        <v>0</v>
      </c>
      <c r="E975" s="1">
        <f>ROUND((E974*D975),4)</f>
        <v>0</v>
      </c>
    </row>
    <row r="976" spans="1:5" s="2" customFormat="1" x14ac:dyDescent="0.25">
      <c r="A976" t="s">
        <v>86</v>
      </c>
      <c r="B976" t="s">
        <v>9</v>
      </c>
      <c r="C976" t="s">
        <v>9</v>
      </c>
      <c r="D976" s="1" t="s">
        <v>9</v>
      </c>
      <c r="E976" s="1">
        <f>SUM(E974:E975)</f>
        <v>26.509999999999998</v>
      </c>
    </row>
    <row r="977" spans="1:5" s="2" customFormat="1" x14ac:dyDescent="0.25">
      <c r="A977"/>
      <c r="B977"/>
      <c r="C977"/>
      <c r="D977" s="1"/>
      <c r="E977" s="1"/>
    </row>
    <row r="978" spans="1:5" s="2" customFormat="1" x14ac:dyDescent="0.25">
      <c r="A978" t="s">
        <v>832</v>
      </c>
      <c r="B978" t="s">
        <v>534</v>
      </c>
      <c r="C978"/>
      <c r="D978" s="1"/>
      <c r="E978" s="1"/>
    </row>
    <row r="979" spans="1:5" s="2" customFormat="1" x14ac:dyDescent="0.25">
      <c r="A979" t="s">
        <v>833</v>
      </c>
      <c r="B979"/>
      <c r="C979"/>
      <c r="D979" s="1"/>
      <c r="E979" s="1"/>
    </row>
    <row r="980" spans="1:5" s="2" customFormat="1" x14ac:dyDescent="0.25">
      <c r="A980" t="s">
        <v>71</v>
      </c>
      <c r="B980"/>
      <c r="C980"/>
      <c r="D980" s="1"/>
      <c r="E980" s="1"/>
    </row>
    <row r="981" spans="1:5" s="2" customFormat="1" x14ac:dyDescent="0.25">
      <c r="A981"/>
      <c r="B981"/>
      <c r="C981"/>
      <c r="D981" s="1"/>
      <c r="E981" s="1"/>
    </row>
    <row r="982" spans="1:5" s="2" customFormat="1" x14ac:dyDescent="0.25">
      <c r="A982" t="s">
        <v>81</v>
      </c>
      <c r="B982" t="s">
        <v>73</v>
      </c>
      <c r="C982" t="s">
        <v>74</v>
      </c>
      <c r="D982" s="1" t="s">
        <v>75</v>
      </c>
      <c r="E982" s="1" t="s">
        <v>76</v>
      </c>
    </row>
    <row r="983" spans="1:5" s="2" customFormat="1" x14ac:dyDescent="0.25">
      <c r="A983" t="s">
        <v>834</v>
      </c>
      <c r="B983" t="s">
        <v>83</v>
      </c>
      <c r="C983">
        <v>1</v>
      </c>
      <c r="D983" s="1">
        <v>2.6</v>
      </c>
      <c r="E983" s="1">
        <f>ROUND((C983*D983),4)</f>
        <v>2.6</v>
      </c>
    </row>
    <row r="984" spans="1:5" s="2" customFormat="1" x14ac:dyDescent="0.25">
      <c r="A984" t="s">
        <v>78</v>
      </c>
      <c r="B984" t="s">
        <v>9</v>
      </c>
      <c r="C984" t="s">
        <v>9</v>
      </c>
      <c r="D984" s="1" t="s">
        <v>9</v>
      </c>
      <c r="E984" s="1">
        <f>SUM(E983:E983)</f>
        <v>2.6</v>
      </c>
    </row>
    <row r="985" spans="1:5" s="2" customFormat="1" x14ac:dyDescent="0.25">
      <c r="A985"/>
      <c r="B985"/>
      <c r="C985"/>
      <c r="D985" s="1"/>
      <c r="E985" s="1"/>
    </row>
    <row r="986" spans="1:5" s="2" customFormat="1" x14ac:dyDescent="0.25">
      <c r="A986" t="s">
        <v>84</v>
      </c>
      <c r="B986" t="s">
        <v>9</v>
      </c>
      <c r="C986" t="s">
        <v>9</v>
      </c>
      <c r="D986" s="1" t="s">
        <v>9</v>
      </c>
      <c r="E986" s="1">
        <f>E984</f>
        <v>2.6</v>
      </c>
    </row>
    <row r="987" spans="1:5" s="2" customFormat="1" x14ac:dyDescent="0.25">
      <c r="A987" t="s">
        <v>85</v>
      </c>
      <c r="B987" t="s">
        <v>9</v>
      </c>
      <c r="C987" t="s">
        <v>9</v>
      </c>
      <c r="D987" s="1">
        <v>0</v>
      </c>
      <c r="E987" s="1">
        <f>ROUND((E986*D987),4)</f>
        <v>0</v>
      </c>
    </row>
    <row r="988" spans="1:5" s="2" customFormat="1" x14ac:dyDescent="0.25">
      <c r="A988" t="s">
        <v>86</v>
      </c>
      <c r="B988" t="s">
        <v>9</v>
      </c>
      <c r="C988" t="s">
        <v>9</v>
      </c>
      <c r="D988" s="1" t="s">
        <v>9</v>
      </c>
      <c r="E988" s="1">
        <f>SUM(E986:E987)</f>
        <v>2.6</v>
      </c>
    </row>
    <row r="989" spans="1:5" s="2" customFormat="1" x14ac:dyDescent="0.25">
      <c r="A989"/>
      <c r="B989"/>
      <c r="C989"/>
      <c r="D989" s="1"/>
      <c r="E989" s="1"/>
    </row>
    <row r="990" spans="1:5" s="2" customFormat="1" x14ac:dyDescent="0.25">
      <c r="A990" t="s">
        <v>835</v>
      </c>
      <c r="B990" t="s">
        <v>538</v>
      </c>
      <c r="C990"/>
      <c r="D990" s="1"/>
      <c r="E990" s="1"/>
    </row>
    <row r="991" spans="1:5" s="2" customFormat="1" x14ac:dyDescent="0.25">
      <c r="A991" t="s">
        <v>836</v>
      </c>
      <c r="B991"/>
      <c r="C991"/>
      <c r="D991" s="1"/>
      <c r="E991" s="1"/>
    </row>
    <row r="992" spans="1:5" s="2" customFormat="1" x14ac:dyDescent="0.25">
      <c r="A992" t="s">
        <v>71</v>
      </c>
      <c r="B992"/>
      <c r="C992"/>
      <c r="D992" s="1"/>
      <c r="E992" s="1"/>
    </row>
    <row r="993" spans="1:5" s="2" customFormat="1" x14ac:dyDescent="0.25">
      <c r="A993"/>
      <c r="B993"/>
      <c r="C993"/>
      <c r="D993" s="1"/>
      <c r="E993" s="1"/>
    </row>
    <row r="994" spans="1:5" s="2" customFormat="1" x14ac:dyDescent="0.25">
      <c r="A994" t="s">
        <v>79</v>
      </c>
      <c r="B994" t="s">
        <v>73</v>
      </c>
      <c r="C994" t="s">
        <v>74</v>
      </c>
      <c r="D994" s="1" t="s">
        <v>75</v>
      </c>
      <c r="E994" s="1" t="s">
        <v>76</v>
      </c>
    </row>
    <row r="995" spans="1:5" s="2" customFormat="1" x14ac:dyDescent="0.25">
      <c r="A995" t="s">
        <v>751</v>
      </c>
      <c r="B995" t="s">
        <v>80</v>
      </c>
      <c r="C995">
        <v>0.1</v>
      </c>
      <c r="D995" s="1">
        <v>5.9</v>
      </c>
      <c r="E995" s="1">
        <f>ROUND((C995*D995),4)</f>
        <v>0.59</v>
      </c>
    </row>
    <row r="996" spans="1:5" s="2" customFormat="1" x14ac:dyDescent="0.25">
      <c r="A996" t="s">
        <v>752</v>
      </c>
      <c r="B996" t="s">
        <v>80</v>
      </c>
      <c r="C996">
        <v>0.1</v>
      </c>
      <c r="D996" s="1">
        <v>8.81</v>
      </c>
      <c r="E996" s="1">
        <f>ROUND((C996*D996),4)</f>
        <v>0.88100000000000001</v>
      </c>
    </row>
    <row r="997" spans="1:5" s="2" customFormat="1" x14ac:dyDescent="0.25">
      <c r="A997" t="s">
        <v>78</v>
      </c>
      <c r="B997" t="s">
        <v>9</v>
      </c>
      <c r="C997" t="s">
        <v>9</v>
      </c>
      <c r="D997" s="1" t="s">
        <v>9</v>
      </c>
      <c r="E997" s="1">
        <f>SUM(E995:E996)</f>
        <v>1.4710000000000001</v>
      </c>
    </row>
    <row r="998" spans="1:5" s="2" customFormat="1" x14ac:dyDescent="0.25">
      <c r="A998"/>
      <c r="B998"/>
      <c r="C998"/>
      <c r="D998" s="1"/>
      <c r="E998" s="1"/>
    </row>
    <row r="999" spans="1:5" s="2" customFormat="1" x14ac:dyDescent="0.25">
      <c r="A999" t="s">
        <v>81</v>
      </c>
      <c r="B999" t="s">
        <v>73</v>
      </c>
      <c r="C999" t="s">
        <v>74</v>
      </c>
      <c r="D999" s="1" t="s">
        <v>75</v>
      </c>
      <c r="E999" s="1" t="s">
        <v>76</v>
      </c>
    </row>
    <row r="1000" spans="1:5" s="2" customFormat="1" x14ac:dyDescent="0.25">
      <c r="A1000" t="s">
        <v>837</v>
      </c>
      <c r="B1000" t="s">
        <v>83</v>
      </c>
      <c r="C1000">
        <v>1</v>
      </c>
      <c r="D1000" s="1">
        <v>0.14000000000000001</v>
      </c>
      <c r="E1000" s="1">
        <f>ROUND((C1000*D1000),4)</f>
        <v>0.14000000000000001</v>
      </c>
    </row>
    <row r="1001" spans="1:5" s="2" customFormat="1" x14ac:dyDescent="0.25">
      <c r="A1001" t="s">
        <v>78</v>
      </c>
      <c r="B1001" t="s">
        <v>9</v>
      </c>
      <c r="C1001" t="s">
        <v>9</v>
      </c>
      <c r="D1001" s="1" t="s">
        <v>9</v>
      </c>
      <c r="E1001" s="1">
        <f>SUM(E1000:E1000)</f>
        <v>0.14000000000000001</v>
      </c>
    </row>
    <row r="1002" spans="1:5" s="2" customFormat="1" x14ac:dyDescent="0.25">
      <c r="A1002"/>
      <c r="B1002"/>
      <c r="C1002"/>
      <c r="D1002" s="1"/>
      <c r="E1002" s="1"/>
    </row>
    <row r="1003" spans="1:5" s="2" customFormat="1" x14ac:dyDescent="0.25">
      <c r="A1003" t="s">
        <v>84</v>
      </c>
      <c r="B1003" t="s">
        <v>9</v>
      </c>
      <c r="C1003" t="s">
        <v>9</v>
      </c>
      <c r="D1003" s="1" t="s">
        <v>9</v>
      </c>
      <c r="E1003" s="1">
        <f>E997+E1001</f>
        <v>1.6110000000000002</v>
      </c>
    </row>
    <row r="1004" spans="1:5" s="2" customFormat="1" x14ac:dyDescent="0.25">
      <c r="A1004" t="s">
        <v>85</v>
      </c>
      <c r="B1004" t="s">
        <v>9</v>
      </c>
      <c r="C1004" t="s">
        <v>9</v>
      </c>
      <c r="D1004" s="1">
        <v>0</v>
      </c>
      <c r="E1004" s="1">
        <f>ROUND((E1003*D1004),4)</f>
        <v>0</v>
      </c>
    </row>
    <row r="1005" spans="1:5" s="2" customFormat="1" x14ac:dyDescent="0.25">
      <c r="A1005" t="s">
        <v>86</v>
      </c>
      <c r="B1005" t="s">
        <v>9</v>
      </c>
      <c r="C1005" t="s">
        <v>9</v>
      </c>
      <c r="D1005" s="1" t="s">
        <v>9</v>
      </c>
      <c r="E1005" s="1">
        <f>SUM(E1003:E1004)</f>
        <v>1.6110000000000002</v>
      </c>
    </row>
    <row r="1006" spans="1:5" s="2" customFormat="1" x14ac:dyDescent="0.25">
      <c r="A1006"/>
      <c r="B1006"/>
      <c r="C1006"/>
      <c r="D1006" s="1"/>
      <c r="E1006" s="1"/>
    </row>
    <row r="1007" spans="1:5" s="2" customFormat="1" x14ac:dyDescent="0.25">
      <c r="A1007" t="s">
        <v>838</v>
      </c>
      <c r="B1007" t="s">
        <v>542</v>
      </c>
      <c r="C1007"/>
      <c r="D1007" s="1"/>
      <c r="E1007" s="1"/>
    </row>
    <row r="1008" spans="1:5" s="2" customFormat="1" x14ac:dyDescent="0.25">
      <c r="A1008" t="s">
        <v>839</v>
      </c>
      <c r="B1008"/>
      <c r="C1008"/>
      <c r="D1008" s="1"/>
      <c r="E1008" s="1"/>
    </row>
    <row r="1009" spans="1:5" s="2" customFormat="1" x14ac:dyDescent="0.25">
      <c r="A1009" t="s">
        <v>94</v>
      </c>
      <c r="B1009"/>
      <c r="C1009"/>
      <c r="D1009" s="1"/>
      <c r="E1009" s="1"/>
    </row>
    <row r="1010" spans="1:5" s="2" customFormat="1" x14ac:dyDescent="0.25">
      <c r="A1010"/>
      <c r="B1010"/>
      <c r="C1010"/>
      <c r="D1010" s="1"/>
      <c r="E1010" s="1"/>
    </row>
    <row r="1011" spans="1:5" s="2" customFormat="1" x14ac:dyDescent="0.25">
      <c r="A1011" t="s">
        <v>81</v>
      </c>
      <c r="B1011" t="s">
        <v>73</v>
      </c>
      <c r="C1011" t="s">
        <v>74</v>
      </c>
      <c r="D1011" s="1" t="s">
        <v>75</v>
      </c>
      <c r="E1011" s="1" t="s">
        <v>76</v>
      </c>
    </row>
    <row r="1012" spans="1:5" s="2" customFormat="1" x14ac:dyDescent="0.25">
      <c r="A1012" t="s">
        <v>840</v>
      </c>
      <c r="B1012" t="s">
        <v>91</v>
      </c>
      <c r="C1012">
        <v>1</v>
      </c>
      <c r="D1012" s="1">
        <v>7.39</v>
      </c>
      <c r="E1012" s="1">
        <f>ROUND((C1012*D1012),4)</f>
        <v>7.39</v>
      </c>
    </row>
    <row r="1013" spans="1:5" s="2" customFormat="1" x14ac:dyDescent="0.25">
      <c r="A1013" t="s">
        <v>78</v>
      </c>
      <c r="B1013" t="s">
        <v>9</v>
      </c>
      <c r="C1013" t="s">
        <v>9</v>
      </c>
      <c r="D1013" s="1" t="s">
        <v>9</v>
      </c>
      <c r="E1013" s="1">
        <f>SUM(E1012:E1012)</f>
        <v>7.39</v>
      </c>
    </row>
    <row r="1014" spans="1:5" s="2" customFormat="1" x14ac:dyDescent="0.25">
      <c r="A1014"/>
      <c r="B1014"/>
      <c r="C1014"/>
      <c r="D1014" s="1"/>
      <c r="E1014" s="1"/>
    </row>
    <row r="1015" spans="1:5" s="2" customFormat="1" x14ac:dyDescent="0.25">
      <c r="A1015" t="s">
        <v>84</v>
      </c>
      <c r="B1015" t="s">
        <v>9</v>
      </c>
      <c r="C1015" t="s">
        <v>9</v>
      </c>
      <c r="D1015" s="1" t="s">
        <v>9</v>
      </c>
      <c r="E1015" s="1">
        <f>E1013</f>
        <v>7.39</v>
      </c>
    </row>
    <row r="1016" spans="1:5" s="2" customFormat="1" x14ac:dyDescent="0.25">
      <c r="A1016" t="s">
        <v>85</v>
      </c>
      <c r="B1016" t="s">
        <v>9</v>
      </c>
      <c r="C1016" t="s">
        <v>9</v>
      </c>
      <c r="D1016" s="1">
        <v>0</v>
      </c>
      <c r="E1016" s="1">
        <f>ROUND((E1015*D1016),4)</f>
        <v>0</v>
      </c>
    </row>
    <row r="1017" spans="1:5" s="2" customFormat="1" x14ac:dyDescent="0.25">
      <c r="A1017" t="s">
        <v>86</v>
      </c>
      <c r="B1017" t="s">
        <v>9</v>
      </c>
      <c r="C1017" t="s">
        <v>9</v>
      </c>
      <c r="D1017" s="1" t="s">
        <v>9</v>
      </c>
      <c r="E1017" s="1">
        <f>SUM(E1015:E1016)</f>
        <v>7.39</v>
      </c>
    </row>
    <row r="1018" spans="1:5" s="2" customFormat="1" x14ac:dyDescent="0.25">
      <c r="A1018"/>
      <c r="B1018"/>
      <c r="C1018"/>
      <c r="D1018" s="1"/>
      <c r="E1018" s="1"/>
    </row>
    <row r="1019" spans="1:5" s="2" customFormat="1" x14ac:dyDescent="0.25">
      <c r="A1019" t="s">
        <v>841</v>
      </c>
      <c r="B1019" t="s">
        <v>546</v>
      </c>
      <c r="C1019"/>
      <c r="D1019" s="1"/>
      <c r="E1019" s="1"/>
    </row>
    <row r="1020" spans="1:5" s="2" customFormat="1" x14ac:dyDescent="0.25">
      <c r="A1020" t="s">
        <v>842</v>
      </c>
      <c r="B1020"/>
      <c r="C1020"/>
      <c r="D1020" s="1"/>
      <c r="E1020" s="1"/>
    </row>
    <row r="1021" spans="1:5" s="2" customFormat="1" x14ac:dyDescent="0.25">
      <c r="A1021" t="s">
        <v>71</v>
      </c>
      <c r="B1021"/>
      <c r="C1021"/>
      <c r="D1021" s="1"/>
      <c r="E1021" s="1"/>
    </row>
    <row r="1022" spans="1:5" s="2" customFormat="1" x14ac:dyDescent="0.25">
      <c r="A1022"/>
      <c r="B1022"/>
      <c r="C1022"/>
      <c r="D1022" s="1"/>
      <c r="E1022" s="1"/>
    </row>
    <row r="1023" spans="1:5" s="2" customFormat="1" x14ac:dyDescent="0.25">
      <c r="A1023" t="s">
        <v>81</v>
      </c>
      <c r="B1023" t="s">
        <v>73</v>
      </c>
      <c r="C1023" t="s">
        <v>74</v>
      </c>
      <c r="D1023" s="1" t="s">
        <v>75</v>
      </c>
      <c r="E1023" s="1" t="s">
        <v>76</v>
      </c>
    </row>
    <row r="1024" spans="1:5" s="2" customFormat="1" x14ac:dyDescent="0.25">
      <c r="A1024" t="s">
        <v>843</v>
      </c>
      <c r="B1024" t="s">
        <v>83</v>
      </c>
      <c r="C1024">
        <v>1</v>
      </c>
      <c r="D1024" s="1">
        <v>11</v>
      </c>
      <c r="E1024" s="1">
        <f>ROUND((C1024*D1024),4)</f>
        <v>11</v>
      </c>
    </row>
    <row r="1025" spans="1:5" s="2" customFormat="1" x14ac:dyDescent="0.25">
      <c r="A1025" t="s">
        <v>78</v>
      </c>
      <c r="B1025" t="s">
        <v>9</v>
      </c>
      <c r="C1025" t="s">
        <v>9</v>
      </c>
      <c r="D1025" s="1" t="s">
        <v>9</v>
      </c>
      <c r="E1025" s="1">
        <f>SUM(E1024:E1024)</f>
        <v>11</v>
      </c>
    </row>
    <row r="1026" spans="1:5" s="2" customFormat="1" x14ac:dyDescent="0.25">
      <c r="A1026"/>
      <c r="B1026"/>
      <c r="C1026"/>
      <c r="D1026" s="1"/>
      <c r="E1026" s="1"/>
    </row>
    <row r="1027" spans="1:5" s="2" customFormat="1" x14ac:dyDescent="0.25">
      <c r="A1027" t="s">
        <v>84</v>
      </c>
      <c r="B1027" t="s">
        <v>9</v>
      </c>
      <c r="C1027" t="s">
        <v>9</v>
      </c>
      <c r="D1027" s="1" t="s">
        <v>9</v>
      </c>
      <c r="E1027" s="1">
        <f>E1025</f>
        <v>11</v>
      </c>
    </row>
    <row r="1028" spans="1:5" s="2" customFormat="1" x14ac:dyDescent="0.25">
      <c r="A1028" t="s">
        <v>85</v>
      </c>
      <c r="B1028" t="s">
        <v>9</v>
      </c>
      <c r="C1028" t="s">
        <v>9</v>
      </c>
      <c r="D1028" s="1">
        <v>0</v>
      </c>
      <c r="E1028" s="1">
        <f>ROUND((E1027*D1028),4)</f>
        <v>0</v>
      </c>
    </row>
    <row r="1029" spans="1:5" s="2" customFormat="1" x14ac:dyDescent="0.25">
      <c r="A1029" t="s">
        <v>86</v>
      </c>
      <c r="B1029" t="s">
        <v>9</v>
      </c>
      <c r="C1029" t="s">
        <v>9</v>
      </c>
      <c r="D1029" s="1" t="s">
        <v>9</v>
      </c>
      <c r="E1029" s="1">
        <f>SUM(E1027:E1028)</f>
        <v>11</v>
      </c>
    </row>
    <row r="1030" spans="1:5" s="2" customFormat="1" x14ac:dyDescent="0.25">
      <c r="A1030"/>
      <c r="B1030"/>
      <c r="C1030"/>
      <c r="D1030" s="1"/>
      <c r="E1030" s="1"/>
    </row>
    <row r="1031" spans="1:5" s="2" customFormat="1" x14ac:dyDescent="0.25">
      <c r="A1031" t="s">
        <v>844</v>
      </c>
      <c r="B1031" t="s">
        <v>550</v>
      </c>
      <c r="C1031"/>
      <c r="D1031" s="1"/>
      <c r="E1031" s="1"/>
    </row>
    <row r="1032" spans="1:5" s="2" customFormat="1" x14ac:dyDescent="0.25">
      <c r="A1032" t="s">
        <v>845</v>
      </c>
      <c r="B1032"/>
      <c r="C1032"/>
      <c r="D1032" s="1"/>
      <c r="E1032" s="1"/>
    </row>
    <row r="1033" spans="1:5" s="2" customFormat="1" x14ac:dyDescent="0.25">
      <c r="A1033" t="s">
        <v>94</v>
      </c>
      <c r="B1033"/>
      <c r="C1033"/>
      <c r="D1033" s="1"/>
      <c r="E1033" s="1"/>
    </row>
    <row r="1034" spans="1:5" s="2" customFormat="1" x14ac:dyDescent="0.25">
      <c r="A1034"/>
      <c r="B1034"/>
      <c r="C1034"/>
      <c r="D1034" s="1"/>
      <c r="E1034" s="1"/>
    </row>
    <row r="1035" spans="1:5" s="2" customFormat="1" x14ac:dyDescent="0.25">
      <c r="A1035" t="s">
        <v>79</v>
      </c>
      <c r="B1035" t="s">
        <v>73</v>
      </c>
      <c r="C1035" t="s">
        <v>74</v>
      </c>
      <c r="D1035" s="1" t="s">
        <v>75</v>
      </c>
      <c r="E1035" s="1" t="s">
        <v>76</v>
      </c>
    </row>
    <row r="1036" spans="1:5" s="2" customFormat="1" x14ac:dyDescent="0.25">
      <c r="A1036" t="s">
        <v>788</v>
      </c>
      <c r="B1036" t="s">
        <v>80</v>
      </c>
      <c r="C1036">
        <v>0.9</v>
      </c>
      <c r="D1036" s="1">
        <v>4.7699999999999996</v>
      </c>
      <c r="E1036" s="1">
        <f>ROUND((C1036*D1036),4)</f>
        <v>4.2930000000000001</v>
      </c>
    </row>
    <row r="1037" spans="1:5" s="2" customFormat="1" x14ac:dyDescent="0.25">
      <c r="A1037" t="s">
        <v>789</v>
      </c>
      <c r="B1037" t="s">
        <v>80</v>
      </c>
      <c r="C1037">
        <v>0.9</v>
      </c>
      <c r="D1037" s="1">
        <v>6.49</v>
      </c>
      <c r="E1037" s="1">
        <f>ROUND((C1037*D1037),4)</f>
        <v>5.8410000000000002</v>
      </c>
    </row>
    <row r="1038" spans="1:5" s="2" customFormat="1" x14ac:dyDescent="0.25">
      <c r="A1038" t="s">
        <v>78</v>
      </c>
      <c r="B1038" t="s">
        <v>9</v>
      </c>
      <c r="C1038" t="s">
        <v>9</v>
      </c>
      <c r="D1038" s="1" t="s">
        <v>9</v>
      </c>
      <c r="E1038" s="1">
        <f>SUM(E1036:E1037)</f>
        <v>10.134</v>
      </c>
    </row>
    <row r="1039" spans="1:5" s="2" customFormat="1" x14ac:dyDescent="0.25">
      <c r="A1039"/>
      <c r="B1039"/>
      <c r="C1039"/>
      <c r="D1039" s="1"/>
      <c r="E1039" s="1"/>
    </row>
    <row r="1040" spans="1:5" s="2" customFormat="1" x14ac:dyDescent="0.25">
      <c r="A1040" t="s">
        <v>81</v>
      </c>
      <c r="B1040" t="s">
        <v>73</v>
      </c>
      <c r="C1040" t="s">
        <v>74</v>
      </c>
      <c r="D1040" s="1" t="s">
        <v>75</v>
      </c>
      <c r="E1040" s="1" t="s">
        <v>76</v>
      </c>
    </row>
    <row r="1041" spans="1:5" s="2" customFormat="1" x14ac:dyDescent="0.25">
      <c r="A1041" t="s">
        <v>846</v>
      </c>
      <c r="B1041" t="s">
        <v>91</v>
      </c>
      <c r="C1041">
        <v>1</v>
      </c>
      <c r="D1041" s="1">
        <v>13.51</v>
      </c>
      <c r="E1041" s="1">
        <f>ROUND((C1041*D1041),4)</f>
        <v>13.51</v>
      </c>
    </row>
    <row r="1042" spans="1:5" s="2" customFormat="1" x14ac:dyDescent="0.25">
      <c r="A1042" t="s">
        <v>78</v>
      </c>
      <c r="B1042" t="s">
        <v>9</v>
      </c>
      <c r="C1042" t="s">
        <v>9</v>
      </c>
      <c r="D1042" s="1" t="s">
        <v>9</v>
      </c>
      <c r="E1042" s="1">
        <f>SUM(E1041:E1041)</f>
        <v>13.51</v>
      </c>
    </row>
    <row r="1043" spans="1:5" s="2" customFormat="1" x14ac:dyDescent="0.25">
      <c r="A1043"/>
      <c r="B1043"/>
      <c r="C1043"/>
      <c r="D1043" s="1"/>
      <c r="E1043" s="1"/>
    </row>
    <row r="1044" spans="1:5" s="2" customFormat="1" x14ac:dyDescent="0.25">
      <c r="A1044" t="s">
        <v>84</v>
      </c>
      <c r="B1044" t="s">
        <v>9</v>
      </c>
      <c r="C1044" t="s">
        <v>9</v>
      </c>
      <c r="D1044" s="1" t="s">
        <v>9</v>
      </c>
      <c r="E1044" s="1">
        <f>E1038+E1042</f>
        <v>23.643999999999998</v>
      </c>
    </row>
    <row r="1045" spans="1:5" s="2" customFormat="1" x14ac:dyDescent="0.25">
      <c r="A1045" t="s">
        <v>85</v>
      </c>
      <c r="B1045" t="s">
        <v>9</v>
      </c>
      <c r="C1045" t="s">
        <v>9</v>
      </c>
      <c r="D1045" s="1">
        <v>0</v>
      </c>
      <c r="E1045" s="1">
        <f>ROUND((E1044*D1045),4)</f>
        <v>0</v>
      </c>
    </row>
    <row r="1046" spans="1:5" s="2" customFormat="1" x14ac:dyDescent="0.25">
      <c r="A1046" t="s">
        <v>86</v>
      </c>
      <c r="B1046" t="s">
        <v>9</v>
      </c>
      <c r="C1046" t="s">
        <v>9</v>
      </c>
      <c r="D1046" s="1" t="s">
        <v>9</v>
      </c>
      <c r="E1046" s="1">
        <f>SUM(E1044:E1045)</f>
        <v>23.643999999999998</v>
      </c>
    </row>
    <row r="1047" spans="1:5" s="2" customFormat="1" x14ac:dyDescent="0.25">
      <c r="A1047"/>
      <c r="B1047"/>
      <c r="C1047"/>
      <c r="D1047" s="1"/>
      <c r="E1047" s="1"/>
    </row>
    <row r="1048" spans="1:5" s="2" customFormat="1" x14ac:dyDescent="0.25">
      <c r="A1048" t="s">
        <v>847</v>
      </c>
      <c r="B1048" t="s">
        <v>554</v>
      </c>
      <c r="C1048"/>
      <c r="D1048" s="1"/>
      <c r="E1048" s="1"/>
    </row>
    <row r="1049" spans="1:5" s="2" customFormat="1" x14ac:dyDescent="0.25">
      <c r="A1049" t="s">
        <v>848</v>
      </c>
      <c r="B1049"/>
      <c r="C1049"/>
      <c r="D1049" s="1"/>
      <c r="E1049" s="1"/>
    </row>
    <row r="1050" spans="1:5" s="2" customFormat="1" x14ac:dyDescent="0.25">
      <c r="A1050" t="s">
        <v>71</v>
      </c>
      <c r="B1050"/>
      <c r="C1050"/>
      <c r="D1050" s="1"/>
      <c r="E1050" s="1"/>
    </row>
    <row r="1051" spans="1:5" s="2" customFormat="1" x14ac:dyDescent="0.25">
      <c r="A1051"/>
      <c r="B1051"/>
      <c r="C1051"/>
      <c r="D1051" s="1"/>
      <c r="E1051" s="1"/>
    </row>
    <row r="1052" spans="1:5" s="2" customFormat="1" x14ac:dyDescent="0.25">
      <c r="A1052" t="s">
        <v>81</v>
      </c>
      <c r="B1052" t="s">
        <v>73</v>
      </c>
      <c r="C1052" t="s">
        <v>74</v>
      </c>
      <c r="D1052" s="1" t="s">
        <v>75</v>
      </c>
      <c r="E1052" s="1" t="s">
        <v>76</v>
      </c>
    </row>
    <row r="1053" spans="1:5" s="2" customFormat="1" x14ac:dyDescent="0.25">
      <c r="A1053" t="s">
        <v>728</v>
      </c>
      <c r="B1053" t="s">
        <v>80</v>
      </c>
      <c r="C1053">
        <v>0.1</v>
      </c>
      <c r="D1053" s="1">
        <v>11.7135</v>
      </c>
      <c r="E1053" s="1">
        <f>ROUND((C1053*D1053),4)</f>
        <v>1.1714</v>
      </c>
    </row>
    <row r="1054" spans="1:5" s="2" customFormat="1" x14ac:dyDescent="0.25">
      <c r="A1054" t="s">
        <v>849</v>
      </c>
      <c r="B1054" t="s">
        <v>83</v>
      </c>
      <c r="C1054">
        <v>1</v>
      </c>
      <c r="D1054" s="1">
        <v>78.3</v>
      </c>
      <c r="E1054" s="1">
        <f>ROUND((C1054*D1054),4)</f>
        <v>78.3</v>
      </c>
    </row>
    <row r="1055" spans="1:5" s="2" customFormat="1" x14ac:dyDescent="0.25">
      <c r="A1055" t="s">
        <v>78</v>
      </c>
      <c r="B1055" t="s">
        <v>9</v>
      </c>
      <c r="C1055" t="s">
        <v>9</v>
      </c>
      <c r="D1055" s="1" t="s">
        <v>9</v>
      </c>
      <c r="E1055" s="1">
        <f>SUM(E1053:E1054)</f>
        <v>79.471400000000003</v>
      </c>
    </row>
    <row r="1056" spans="1:5" s="2" customFormat="1" x14ac:dyDescent="0.25">
      <c r="A1056"/>
      <c r="B1056"/>
      <c r="C1056"/>
      <c r="D1056" s="1"/>
      <c r="E1056" s="1"/>
    </row>
    <row r="1057" spans="1:5" s="2" customFormat="1" x14ac:dyDescent="0.25">
      <c r="A1057" t="s">
        <v>84</v>
      </c>
      <c r="B1057" t="s">
        <v>9</v>
      </c>
      <c r="C1057" t="s">
        <v>9</v>
      </c>
      <c r="D1057" s="1" t="s">
        <v>9</v>
      </c>
      <c r="E1057" s="1">
        <f>E1055</f>
        <v>79.471400000000003</v>
      </c>
    </row>
    <row r="1058" spans="1:5" s="2" customFormat="1" x14ac:dyDescent="0.25">
      <c r="A1058" t="s">
        <v>85</v>
      </c>
      <c r="B1058" t="s">
        <v>9</v>
      </c>
      <c r="C1058" t="s">
        <v>9</v>
      </c>
      <c r="D1058" s="1">
        <v>0</v>
      </c>
      <c r="E1058" s="1">
        <f>ROUND((E1057*D1058),4)</f>
        <v>0</v>
      </c>
    </row>
    <row r="1059" spans="1:5" s="2" customFormat="1" x14ac:dyDescent="0.25">
      <c r="A1059" t="s">
        <v>86</v>
      </c>
      <c r="B1059" t="s">
        <v>9</v>
      </c>
      <c r="C1059" t="s">
        <v>9</v>
      </c>
      <c r="D1059" s="1" t="s">
        <v>9</v>
      </c>
      <c r="E1059" s="1">
        <f>SUM(E1057:E1058)</f>
        <v>79.471400000000003</v>
      </c>
    </row>
    <row r="1060" spans="1:5" s="2" customFormat="1" x14ac:dyDescent="0.25">
      <c r="A1060"/>
      <c r="B1060"/>
      <c r="C1060"/>
      <c r="D1060" s="1"/>
      <c r="E1060" s="1"/>
    </row>
    <row r="1061" spans="1:5" s="2" customFormat="1" x14ac:dyDescent="0.25">
      <c r="A1061" t="s">
        <v>850</v>
      </c>
      <c r="B1061" t="s">
        <v>185</v>
      </c>
      <c r="C1061"/>
      <c r="D1061" s="1"/>
      <c r="E1061" s="1"/>
    </row>
    <row r="1062" spans="1:5" s="2" customFormat="1" x14ac:dyDescent="0.25">
      <c r="A1062" t="s">
        <v>229</v>
      </c>
      <c r="B1062"/>
      <c r="C1062"/>
      <c r="D1062" s="1"/>
      <c r="E1062" s="1"/>
    </row>
    <row r="1063" spans="1:5" s="2" customFormat="1" x14ac:dyDescent="0.25">
      <c r="A1063" t="s">
        <v>87</v>
      </c>
      <c r="B1063"/>
      <c r="C1063"/>
      <c r="D1063" s="1"/>
      <c r="E1063" s="1"/>
    </row>
    <row r="1064" spans="1:5" s="2" customFormat="1" x14ac:dyDescent="0.25">
      <c r="A1064"/>
      <c r="B1064"/>
      <c r="C1064"/>
      <c r="D1064" s="1"/>
      <c r="E1064" s="1"/>
    </row>
    <row r="1065" spans="1:5" s="2" customFormat="1" x14ac:dyDescent="0.25">
      <c r="A1065" t="s">
        <v>81</v>
      </c>
      <c r="B1065" t="s">
        <v>73</v>
      </c>
      <c r="C1065" t="s">
        <v>74</v>
      </c>
      <c r="D1065" s="1" t="s">
        <v>75</v>
      </c>
      <c r="E1065" s="1" t="s">
        <v>76</v>
      </c>
    </row>
    <row r="1066" spans="1:5" s="2" customFormat="1" x14ac:dyDescent="0.25">
      <c r="A1066" t="s">
        <v>851</v>
      </c>
      <c r="B1066" t="s">
        <v>80</v>
      </c>
      <c r="C1066">
        <v>1.5</v>
      </c>
      <c r="D1066" s="1">
        <v>13.823499999999999</v>
      </c>
      <c r="E1066" s="1">
        <f>ROUND((C1066*D1066),4)</f>
        <v>20.735299999999999</v>
      </c>
    </row>
    <row r="1067" spans="1:5" s="2" customFormat="1" x14ac:dyDescent="0.25">
      <c r="A1067" t="s">
        <v>665</v>
      </c>
      <c r="B1067" t="s">
        <v>80</v>
      </c>
      <c r="C1067">
        <v>1.5</v>
      </c>
      <c r="D1067" s="1">
        <v>10.5754</v>
      </c>
      <c r="E1067" s="1">
        <f>ROUND((C1067*D1067),4)</f>
        <v>15.863099999999999</v>
      </c>
    </row>
    <row r="1068" spans="1:5" s="2" customFormat="1" x14ac:dyDescent="0.25">
      <c r="A1068" t="s">
        <v>78</v>
      </c>
      <c r="B1068" t="s">
        <v>9</v>
      </c>
      <c r="C1068" t="s">
        <v>9</v>
      </c>
      <c r="D1068" s="1" t="s">
        <v>9</v>
      </c>
      <c r="E1068" s="1">
        <f>SUM(E1066:E1067)</f>
        <v>36.598399999999998</v>
      </c>
    </row>
    <row r="1069" spans="1:5" s="2" customFormat="1" x14ac:dyDescent="0.25">
      <c r="A1069"/>
      <c r="B1069"/>
      <c r="C1069"/>
      <c r="D1069" s="1"/>
      <c r="E1069" s="1"/>
    </row>
    <row r="1070" spans="1:5" s="2" customFormat="1" x14ac:dyDescent="0.25">
      <c r="A1070" t="s">
        <v>84</v>
      </c>
      <c r="B1070" t="s">
        <v>9</v>
      </c>
      <c r="C1070" t="s">
        <v>9</v>
      </c>
      <c r="D1070" s="1" t="s">
        <v>9</v>
      </c>
      <c r="E1070" s="1">
        <f>E1068</f>
        <v>36.598399999999998</v>
      </c>
    </row>
    <row r="1071" spans="1:5" s="2" customFormat="1" x14ac:dyDescent="0.25">
      <c r="A1071" t="s">
        <v>85</v>
      </c>
      <c r="B1071" t="s">
        <v>9</v>
      </c>
      <c r="C1071" t="s">
        <v>9</v>
      </c>
      <c r="D1071" s="1">
        <v>0</v>
      </c>
      <c r="E1071" s="1">
        <f>ROUND((E1070*D1071),4)</f>
        <v>0</v>
      </c>
    </row>
    <row r="1072" spans="1:5" s="2" customFormat="1" x14ac:dyDescent="0.25">
      <c r="A1072" t="s">
        <v>86</v>
      </c>
      <c r="B1072" t="s">
        <v>9</v>
      </c>
      <c r="C1072" t="s">
        <v>9</v>
      </c>
      <c r="D1072" s="1" t="s">
        <v>9</v>
      </c>
      <c r="E1072" s="1">
        <f>SUM(E1070:E1071)</f>
        <v>36.598399999999998</v>
      </c>
    </row>
    <row r="1073" spans="1:5" s="2" customFormat="1" x14ac:dyDescent="0.25">
      <c r="A1073"/>
      <c r="B1073"/>
      <c r="C1073"/>
      <c r="D1073" s="1"/>
      <c r="E1073" s="1"/>
    </row>
    <row r="1074" spans="1:5" s="2" customFormat="1" x14ac:dyDescent="0.25">
      <c r="A1074" t="s">
        <v>852</v>
      </c>
      <c r="B1074" t="s">
        <v>186</v>
      </c>
      <c r="C1074"/>
      <c r="D1074" s="1"/>
      <c r="E1074" s="1"/>
    </row>
    <row r="1075" spans="1:5" s="2" customFormat="1" x14ac:dyDescent="0.25">
      <c r="A1075" t="s">
        <v>231</v>
      </c>
      <c r="B1075"/>
      <c r="C1075"/>
      <c r="D1075" s="1"/>
      <c r="E1075" s="1"/>
    </row>
    <row r="1076" spans="1:5" s="2" customFormat="1" x14ac:dyDescent="0.25">
      <c r="A1076" t="s">
        <v>71</v>
      </c>
      <c r="B1076"/>
      <c r="C1076"/>
      <c r="D1076" s="1"/>
      <c r="E1076" s="1"/>
    </row>
    <row r="1077" spans="1:5" s="2" customFormat="1" x14ac:dyDescent="0.25">
      <c r="A1077"/>
      <c r="B1077"/>
      <c r="C1077"/>
      <c r="D1077" s="1"/>
      <c r="E1077" s="1"/>
    </row>
    <row r="1078" spans="1:5" s="2" customFormat="1" x14ac:dyDescent="0.25">
      <c r="A1078" t="s">
        <v>81</v>
      </c>
      <c r="B1078" t="s">
        <v>73</v>
      </c>
      <c r="C1078" t="s">
        <v>74</v>
      </c>
      <c r="D1078" s="1" t="s">
        <v>75</v>
      </c>
      <c r="E1078" s="1" t="s">
        <v>76</v>
      </c>
    </row>
    <row r="1079" spans="1:5" s="2" customFormat="1" x14ac:dyDescent="0.25">
      <c r="A1079" t="s">
        <v>853</v>
      </c>
      <c r="B1079" t="s">
        <v>80</v>
      </c>
      <c r="C1079">
        <v>0.5</v>
      </c>
      <c r="D1079" s="1">
        <v>14.8035</v>
      </c>
      <c r="E1079" s="1">
        <f>ROUND((C1079*D1079),4)</f>
        <v>7.4017999999999997</v>
      </c>
    </row>
    <row r="1080" spans="1:5" s="2" customFormat="1" x14ac:dyDescent="0.25">
      <c r="A1080" t="s">
        <v>665</v>
      </c>
      <c r="B1080" t="s">
        <v>80</v>
      </c>
      <c r="C1080">
        <v>0.5</v>
      </c>
      <c r="D1080" s="1">
        <v>10.5754</v>
      </c>
      <c r="E1080" s="1">
        <f>ROUND((C1080*D1080),4)</f>
        <v>5.2877000000000001</v>
      </c>
    </row>
    <row r="1081" spans="1:5" s="2" customFormat="1" x14ac:dyDescent="0.25">
      <c r="A1081" t="s">
        <v>78</v>
      </c>
      <c r="B1081" t="s">
        <v>9</v>
      </c>
      <c r="C1081" t="s">
        <v>9</v>
      </c>
      <c r="D1081" s="1" t="s">
        <v>9</v>
      </c>
      <c r="E1081" s="1">
        <f>SUM(E1079:E1080)</f>
        <v>12.689499999999999</v>
      </c>
    </row>
    <row r="1082" spans="1:5" s="2" customFormat="1" x14ac:dyDescent="0.25">
      <c r="A1082"/>
      <c r="B1082"/>
      <c r="C1082"/>
      <c r="D1082" s="1"/>
      <c r="E1082" s="1"/>
    </row>
    <row r="1083" spans="1:5" s="2" customFormat="1" x14ac:dyDescent="0.25">
      <c r="A1083" t="s">
        <v>84</v>
      </c>
      <c r="B1083" t="s">
        <v>9</v>
      </c>
      <c r="C1083" t="s">
        <v>9</v>
      </c>
      <c r="D1083" s="1" t="s">
        <v>9</v>
      </c>
      <c r="E1083" s="1">
        <f>E1081</f>
        <v>12.689499999999999</v>
      </c>
    </row>
    <row r="1084" spans="1:5" s="2" customFormat="1" x14ac:dyDescent="0.25">
      <c r="A1084" t="s">
        <v>85</v>
      </c>
      <c r="B1084" t="s">
        <v>9</v>
      </c>
      <c r="C1084" t="s">
        <v>9</v>
      </c>
      <c r="D1084" s="1">
        <v>0</v>
      </c>
      <c r="E1084" s="1">
        <f>ROUND((E1083*D1084),4)</f>
        <v>0</v>
      </c>
    </row>
    <row r="1085" spans="1:5" s="2" customFormat="1" x14ac:dyDescent="0.25">
      <c r="A1085" t="s">
        <v>86</v>
      </c>
      <c r="B1085" t="s">
        <v>9</v>
      </c>
      <c r="C1085" t="s">
        <v>9</v>
      </c>
      <c r="D1085" s="1" t="s">
        <v>9</v>
      </c>
      <c r="E1085" s="1">
        <f>SUM(E1083:E1084)</f>
        <v>12.689499999999999</v>
      </c>
    </row>
    <row r="1086" spans="1:5" s="2" customFormat="1" x14ac:dyDescent="0.25">
      <c r="A1086"/>
      <c r="B1086"/>
      <c r="C1086"/>
      <c r="D1086" s="1"/>
      <c r="E1086" s="1"/>
    </row>
    <row r="1087" spans="1:5" s="2" customFormat="1" x14ac:dyDescent="0.25">
      <c r="A1087" t="s">
        <v>854</v>
      </c>
      <c r="B1087" t="s">
        <v>562</v>
      </c>
      <c r="C1087"/>
      <c r="D1087" s="1"/>
      <c r="E1087" s="1"/>
    </row>
    <row r="1088" spans="1:5" s="2" customFormat="1" x14ac:dyDescent="0.25">
      <c r="A1088" t="s">
        <v>89</v>
      </c>
      <c r="B1088"/>
      <c r="C1088"/>
      <c r="D1088" s="1"/>
      <c r="E1088" s="1"/>
    </row>
    <row r="1089" spans="1:5" s="2" customFormat="1" x14ac:dyDescent="0.25">
      <c r="A1089" t="s">
        <v>87</v>
      </c>
      <c r="B1089"/>
      <c r="C1089"/>
      <c r="D1089" s="1"/>
      <c r="E1089" s="1"/>
    </row>
    <row r="1090" spans="1:5" s="2" customFormat="1" x14ac:dyDescent="0.25">
      <c r="A1090"/>
      <c r="B1090"/>
      <c r="C1090"/>
      <c r="D1090" s="1"/>
      <c r="E1090" s="1"/>
    </row>
    <row r="1091" spans="1:5" s="2" customFormat="1" x14ac:dyDescent="0.25">
      <c r="A1091" t="s">
        <v>81</v>
      </c>
      <c r="B1091" t="s">
        <v>73</v>
      </c>
      <c r="C1091" t="s">
        <v>74</v>
      </c>
      <c r="D1091" s="1" t="s">
        <v>75</v>
      </c>
      <c r="E1091" s="1" t="s">
        <v>76</v>
      </c>
    </row>
    <row r="1092" spans="1:5" s="2" customFormat="1" x14ac:dyDescent="0.25">
      <c r="A1092" t="s">
        <v>855</v>
      </c>
      <c r="B1092" t="s">
        <v>82</v>
      </c>
      <c r="C1092">
        <v>1</v>
      </c>
      <c r="D1092" s="1">
        <v>20.65</v>
      </c>
      <c r="E1092" s="1">
        <f>ROUND((C1092*D1092),4)</f>
        <v>20.65</v>
      </c>
    </row>
    <row r="1093" spans="1:5" s="2" customFormat="1" x14ac:dyDescent="0.25">
      <c r="A1093" t="s">
        <v>78</v>
      </c>
      <c r="B1093" t="s">
        <v>9</v>
      </c>
      <c r="C1093" t="s">
        <v>9</v>
      </c>
      <c r="D1093" s="1" t="s">
        <v>9</v>
      </c>
      <c r="E1093" s="1">
        <f>SUM(E1092:E1092)</f>
        <v>20.65</v>
      </c>
    </row>
    <row r="1094" spans="1:5" s="2" customFormat="1" x14ac:dyDescent="0.25">
      <c r="A1094"/>
      <c r="B1094"/>
      <c r="C1094"/>
      <c r="D1094" s="1"/>
      <c r="E1094" s="1"/>
    </row>
    <row r="1095" spans="1:5" s="2" customFormat="1" x14ac:dyDescent="0.25">
      <c r="A1095" t="s">
        <v>84</v>
      </c>
      <c r="B1095" t="s">
        <v>9</v>
      </c>
      <c r="C1095" t="s">
        <v>9</v>
      </c>
      <c r="D1095" s="1" t="s">
        <v>9</v>
      </c>
      <c r="E1095" s="1">
        <f>E1093</f>
        <v>20.65</v>
      </c>
    </row>
    <row r="1096" spans="1:5" s="2" customFormat="1" x14ac:dyDescent="0.25">
      <c r="A1096" t="s">
        <v>85</v>
      </c>
      <c r="B1096" t="s">
        <v>9</v>
      </c>
      <c r="C1096" t="s">
        <v>9</v>
      </c>
      <c r="D1096" s="1">
        <v>0</v>
      </c>
      <c r="E1096" s="1">
        <f>ROUND((E1095*D1096),4)</f>
        <v>0</v>
      </c>
    </row>
    <row r="1097" spans="1:5" s="2" customFormat="1" x14ac:dyDescent="0.25">
      <c r="A1097" t="s">
        <v>86</v>
      </c>
      <c r="B1097" t="s">
        <v>9</v>
      </c>
      <c r="C1097" t="s">
        <v>9</v>
      </c>
      <c r="D1097" s="1" t="s">
        <v>9</v>
      </c>
      <c r="E1097" s="1">
        <f>SUM(E1095:E1096)</f>
        <v>20.65</v>
      </c>
    </row>
    <row r="1098" spans="1:5" s="2" customFormat="1" x14ac:dyDescent="0.25">
      <c r="A1098"/>
      <c r="B1098"/>
      <c r="C1098"/>
      <c r="D1098" s="1"/>
      <c r="E1098" s="1"/>
    </row>
    <row r="1099" spans="1:5" s="2" customFormat="1" x14ac:dyDescent="0.25">
      <c r="A1099" t="s">
        <v>856</v>
      </c>
      <c r="B1099" t="s">
        <v>190</v>
      </c>
      <c r="C1099"/>
      <c r="D1099" s="1"/>
      <c r="E1099" s="1"/>
    </row>
    <row r="1100" spans="1:5" s="2" customFormat="1" x14ac:dyDescent="0.25">
      <c r="A1100" t="s">
        <v>233</v>
      </c>
      <c r="B1100"/>
      <c r="C1100"/>
      <c r="D1100" s="1"/>
      <c r="E1100" s="1"/>
    </row>
    <row r="1101" spans="1:5" s="2" customFormat="1" x14ac:dyDescent="0.25">
      <c r="A1101" t="s">
        <v>88</v>
      </c>
      <c r="B1101"/>
      <c r="C1101"/>
      <c r="D1101" s="1"/>
      <c r="E1101" s="1"/>
    </row>
    <row r="1102" spans="1:5" s="2" customFormat="1" x14ac:dyDescent="0.25">
      <c r="A1102"/>
      <c r="B1102"/>
      <c r="C1102"/>
      <c r="D1102" s="1"/>
      <c r="E1102" s="1"/>
    </row>
    <row r="1103" spans="1:5" s="2" customFormat="1" x14ac:dyDescent="0.25">
      <c r="A1103" t="s">
        <v>81</v>
      </c>
      <c r="B1103" t="s">
        <v>73</v>
      </c>
      <c r="C1103" t="s">
        <v>74</v>
      </c>
      <c r="D1103" s="1" t="s">
        <v>75</v>
      </c>
      <c r="E1103" s="1" t="s">
        <v>76</v>
      </c>
    </row>
    <row r="1104" spans="1:5" s="2" customFormat="1" x14ac:dyDescent="0.25">
      <c r="A1104" t="s">
        <v>665</v>
      </c>
      <c r="B1104" t="s">
        <v>80</v>
      </c>
      <c r="C1104">
        <v>2.5</v>
      </c>
      <c r="D1104" s="1">
        <v>10.5754</v>
      </c>
      <c r="E1104" s="1">
        <f>ROUND((C1104*D1104),4)</f>
        <v>26.438500000000001</v>
      </c>
    </row>
    <row r="1105" spans="1:5" s="2" customFormat="1" x14ac:dyDescent="0.25">
      <c r="A1105" t="s">
        <v>78</v>
      </c>
      <c r="B1105" t="s">
        <v>9</v>
      </c>
      <c r="C1105" t="s">
        <v>9</v>
      </c>
      <c r="D1105" s="1" t="s">
        <v>9</v>
      </c>
      <c r="E1105" s="1">
        <f>SUM(E1104:E1104)</f>
        <v>26.438500000000001</v>
      </c>
    </row>
    <row r="1106" spans="1:5" s="2" customFormat="1" x14ac:dyDescent="0.25">
      <c r="A1106"/>
      <c r="B1106"/>
      <c r="C1106"/>
      <c r="D1106" s="1"/>
      <c r="E1106" s="1"/>
    </row>
    <row r="1107" spans="1:5" s="2" customFormat="1" x14ac:dyDescent="0.25">
      <c r="A1107" t="s">
        <v>84</v>
      </c>
      <c r="B1107" t="s">
        <v>9</v>
      </c>
      <c r="C1107" t="s">
        <v>9</v>
      </c>
      <c r="D1107" s="1" t="s">
        <v>9</v>
      </c>
      <c r="E1107" s="1">
        <f>E1105</f>
        <v>26.438500000000001</v>
      </c>
    </row>
    <row r="1108" spans="1:5" s="2" customFormat="1" x14ac:dyDescent="0.25">
      <c r="A1108" t="s">
        <v>85</v>
      </c>
      <c r="B1108" t="s">
        <v>9</v>
      </c>
      <c r="C1108" t="s">
        <v>9</v>
      </c>
      <c r="D1108" s="1">
        <v>0</v>
      </c>
      <c r="E1108" s="1">
        <f>ROUND((E1107*D1108),4)</f>
        <v>0</v>
      </c>
    </row>
    <row r="1109" spans="1:5" s="2" customFormat="1" x14ac:dyDescent="0.25">
      <c r="A1109" t="s">
        <v>86</v>
      </c>
      <c r="B1109" t="s">
        <v>9</v>
      </c>
      <c r="C1109" t="s">
        <v>9</v>
      </c>
      <c r="D1109" s="1" t="s">
        <v>9</v>
      </c>
      <c r="E1109" s="1">
        <f>SUM(E1107:E1108)</f>
        <v>26.438500000000001</v>
      </c>
    </row>
    <row r="1110" spans="1:5" s="2" customFormat="1" x14ac:dyDescent="0.25">
      <c r="A1110"/>
      <c r="B1110"/>
      <c r="C1110"/>
      <c r="D1110" s="1"/>
      <c r="E1110" s="1"/>
    </row>
    <row r="1111" spans="1:5" s="2" customFormat="1" x14ac:dyDescent="0.25">
      <c r="A1111" t="s">
        <v>857</v>
      </c>
      <c r="B1111" t="s">
        <v>188</v>
      </c>
      <c r="C1111"/>
      <c r="D1111" s="1"/>
      <c r="E1111" s="1"/>
    </row>
    <row r="1112" spans="1:5" s="2" customFormat="1" x14ac:dyDescent="0.25">
      <c r="A1112" t="s">
        <v>232</v>
      </c>
      <c r="B1112"/>
      <c r="C1112"/>
      <c r="D1112" s="1"/>
      <c r="E1112" s="1"/>
    </row>
    <row r="1113" spans="1:5" s="2" customFormat="1" x14ac:dyDescent="0.25">
      <c r="A1113" t="s">
        <v>88</v>
      </c>
      <c r="B1113"/>
      <c r="C1113"/>
      <c r="D1113" s="1"/>
      <c r="E1113" s="1"/>
    </row>
    <row r="1114" spans="1:5" s="2" customFormat="1" x14ac:dyDescent="0.25">
      <c r="A1114"/>
      <c r="B1114"/>
      <c r="C1114"/>
      <c r="D1114" s="1"/>
      <c r="E1114" s="1"/>
    </row>
    <row r="1115" spans="1:5" s="2" customFormat="1" x14ac:dyDescent="0.25">
      <c r="A1115" t="s">
        <v>81</v>
      </c>
      <c r="B1115" t="s">
        <v>73</v>
      </c>
      <c r="C1115" t="s">
        <v>74</v>
      </c>
      <c r="D1115" s="1" t="s">
        <v>75</v>
      </c>
      <c r="E1115" s="1" t="s">
        <v>76</v>
      </c>
    </row>
    <row r="1116" spans="1:5" s="2" customFormat="1" x14ac:dyDescent="0.25">
      <c r="A1116" t="s">
        <v>732</v>
      </c>
      <c r="B1116" t="s">
        <v>80</v>
      </c>
      <c r="C1116">
        <v>1.3</v>
      </c>
      <c r="D1116" s="1">
        <v>14.8035</v>
      </c>
      <c r="E1116" s="1">
        <f>ROUND((C1116*D1116),4)</f>
        <v>19.244599999999998</v>
      </c>
    </row>
    <row r="1117" spans="1:5" s="2" customFormat="1" x14ac:dyDescent="0.25">
      <c r="A1117" t="s">
        <v>665</v>
      </c>
      <c r="B1117" t="s">
        <v>80</v>
      </c>
      <c r="C1117">
        <v>13</v>
      </c>
      <c r="D1117" s="1">
        <v>10.5754</v>
      </c>
      <c r="E1117" s="1">
        <f>ROUND((C1117*D1117),4)</f>
        <v>137.4802</v>
      </c>
    </row>
    <row r="1118" spans="1:5" s="2" customFormat="1" x14ac:dyDescent="0.25">
      <c r="A1118" t="s">
        <v>78</v>
      </c>
      <c r="B1118" t="s">
        <v>9</v>
      </c>
      <c r="C1118" t="s">
        <v>9</v>
      </c>
      <c r="D1118" s="1" t="s">
        <v>9</v>
      </c>
      <c r="E1118" s="1">
        <f>SUM(E1116:E1117)</f>
        <v>156.72479999999999</v>
      </c>
    </row>
    <row r="1119" spans="1:5" s="2" customFormat="1" x14ac:dyDescent="0.25">
      <c r="A1119"/>
      <c r="B1119"/>
      <c r="C1119"/>
      <c r="D1119" s="1"/>
      <c r="E1119" s="1"/>
    </row>
    <row r="1120" spans="1:5" s="2" customFormat="1" x14ac:dyDescent="0.25">
      <c r="A1120" t="s">
        <v>84</v>
      </c>
      <c r="B1120" t="s">
        <v>9</v>
      </c>
      <c r="C1120" t="s">
        <v>9</v>
      </c>
      <c r="D1120" s="1" t="s">
        <v>9</v>
      </c>
      <c r="E1120" s="1">
        <f>E1118</f>
        <v>156.72479999999999</v>
      </c>
    </row>
    <row r="1121" spans="1:5" s="2" customFormat="1" x14ac:dyDescent="0.25">
      <c r="A1121" t="s">
        <v>85</v>
      </c>
      <c r="B1121" t="s">
        <v>9</v>
      </c>
      <c r="C1121" t="s">
        <v>9</v>
      </c>
      <c r="D1121" s="1">
        <v>0</v>
      </c>
      <c r="E1121" s="1">
        <f>ROUND((E1120*D1121),4)</f>
        <v>0</v>
      </c>
    </row>
    <row r="1122" spans="1:5" s="2" customFormat="1" x14ac:dyDescent="0.25">
      <c r="A1122" t="s">
        <v>86</v>
      </c>
      <c r="B1122" t="s">
        <v>9</v>
      </c>
      <c r="C1122" t="s">
        <v>9</v>
      </c>
      <c r="D1122" s="1" t="s">
        <v>9</v>
      </c>
      <c r="E1122" s="1">
        <f>SUM(E1120:E1121)</f>
        <v>156.72479999999999</v>
      </c>
    </row>
    <row r="1123" spans="1:5" s="2" customFormat="1" x14ac:dyDescent="0.25">
      <c r="A1123"/>
      <c r="B1123"/>
      <c r="C1123"/>
      <c r="D1123" s="1"/>
      <c r="E1123" s="1"/>
    </row>
    <row r="1124" spans="1:5" s="2" customFormat="1" x14ac:dyDescent="0.25">
      <c r="A1124" t="s">
        <v>858</v>
      </c>
      <c r="B1124" t="s">
        <v>568</v>
      </c>
      <c r="C1124"/>
      <c r="D1124" s="1"/>
      <c r="E1124" s="1"/>
    </row>
    <row r="1125" spans="1:5" s="2" customFormat="1" x14ac:dyDescent="0.25">
      <c r="A1125" t="s">
        <v>859</v>
      </c>
      <c r="B1125"/>
      <c r="C1125"/>
      <c r="D1125" s="1"/>
      <c r="E1125" s="1"/>
    </row>
    <row r="1126" spans="1:5" s="2" customFormat="1" x14ac:dyDescent="0.25">
      <c r="A1126" t="s">
        <v>71</v>
      </c>
      <c r="B1126"/>
      <c r="C1126"/>
      <c r="D1126" s="1"/>
      <c r="E1126" s="1"/>
    </row>
    <row r="1127" spans="1:5" s="2" customFormat="1" x14ac:dyDescent="0.25">
      <c r="A1127"/>
      <c r="B1127"/>
      <c r="C1127"/>
      <c r="D1127" s="1"/>
      <c r="E1127" s="1"/>
    </row>
    <row r="1128" spans="1:5" s="2" customFormat="1" x14ac:dyDescent="0.25">
      <c r="A1128" t="s">
        <v>81</v>
      </c>
      <c r="B1128" t="s">
        <v>73</v>
      </c>
      <c r="C1128" t="s">
        <v>74</v>
      </c>
      <c r="D1128" s="1" t="s">
        <v>75</v>
      </c>
      <c r="E1128" s="1" t="s">
        <v>76</v>
      </c>
    </row>
    <row r="1129" spans="1:5" s="2" customFormat="1" x14ac:dyDescent="0.25">
      <c r="A1129" t="s">
        <v>860</v>
      </c>
      <c r="B1129" t="s">
        <v>83</v>
      </c>
      <c r="C1129">
        <v>1</v>
      </c>
      <c r="D1129" s="1">
        <v>225</v>
      </c>
      <c r="E1129" s="1">
        <f>ROUND((C1129*D1129),4)</f>
        <v>225</v>
      </c>
    </row>
    <row r="1130" spans="1:5" s="2" customFormat="1" x14ac:dyDescent="0.25">
      <c r="A1130" t="s">
        <v>78</v>
      </c>
      <c r="B1130" t="s">
        <v>9</v>
      </c>
      <c r="C1130" t="s">
        <v>9</v>
      </c>
      <c r="D1130" s="1" t="s">
        <v>9</v>
      </c>
      <c r="E1130" s="1">
        <f>SUM(E1129:E1129)</f>
        <v>225</v>
      </c>
    </row>
    <row r="1131" spans="1:5" s="2" customFormat="1" x14ac:dyDescent="0.25">
      <c r="A1131"/>
      <c r="B1131"/>
      <c r="C1131"/>
      <c r="D1131" s="1"/>
      <c r="E1131" s="1"/>
    </row>
    <row r="1132" spans="1:5" s="2" customFormat="1" x14ac:dyDescent="0.25">
      <c r="A1132" t="s">
        <v>84</v>
      </c>
      <c r="B1132" t="s">
        <v>9</v>
      </c>
      <c r="C1132" t="s">
        <v>9</v>
      </c>
      <c r="D1132" s="1" t="s">
        <v>9</v>
      </c>
      <c r="E1132" s="1">
        <f>E1130</f>
        <v>225</v>
      </c>
    </row>
    <row r="1133" spans="1:5" s="2" customFormat="1" x14ac:dyDescent="0.25">
      <c r="A1133" t="s">
        <v>85</v>
      </c>
      <c r="B1133" t="s">
        <v>9</v>
      </c>
      <c r="C1133" t="s">
        <v>9</v>
      </c>
      <c r="D1133" s="1">
        <v>0</v>
      </c>
      <c r="E1133" s="1">
        <f>ROUND((E1132*D1133),4)</f>
        <v>0</v>
      </c>
    </row>
    <row r="1134" spans="1:5" s="2" customFormat="1" x14ac:dyDescent="0.25">
      <c r="A1134" t="s">
        <v>86</v>
      </c>
      <c r="B1134" t="s">
        <v>9</v>
      </c>
      <c r="C1134" t="s">
        <v>9</v>
      </c>
      <c r="D1134" s="1" t="s">
        <v>9</v>
      </c>
      <c r="E1134" s="1">
        <f>SUM(E1132:E1133)</f>
        <v>225</v>
      </c>
    </row>
    <row r="1135" spans="1:5" s="2" customFormat="1" x14ac:dyDescent="0.25">
      <c r="A1135"/>
      <c r="B1135"/>
      <c r="C1135"/>
      <c r="D1135" s="1"/>
      <c r="E1135" s="1"/>
    </row>
    <row r="1136" spans="1:5" s="2" customFormat="1" x14ac:dyDescent="0.25">
      <c r="A1136" t="s">
        <v>861</v>
      </c>
      <c r="B1136" t="s">
        <v>193</v>
      </c>
      <c r="C1136"/>
      <c r="D1136" s="1"/>
      <c r="E1136" s="1"/>
    </row>
    <row r="1137" spans="1:5" s="2" customFormat="1" x14ac:dyDescent="0.25">
      <c r="A1137" t="s">
        <v>862</v>
      </c>
      <c r="B1137"/>
      <c r="C1137"/>
      <c r="D1137" s="1"/>
      <c r="E1137" s="1"/>
    </row>
    <row r="1138" spans="1:5" s="2" customFormat="1" x14ac:dyDescent="0.25">
      <c r="A1138" t="s">
        <v>87</v>
      </c>
      <c r="B1138"/>
      <c r="C1138"/>
      <c r="D1138" s="1"/>
      <c r="E1138" s="1"/>
    </row>
    <row r="1139" spans="1:5" s="2" customFormat="1" x14ac:dyDescent="0.25">
      <c r="A1139"/>
      <c r="B1139"/>
      <c r="C1139"/>
      <c r="D1139" s="1"/>
      <c r="E1139" s="1"/>
    </row>
    <row r="1140" spans="1:5" s="2" customFormat="1" x14ac:dyDescent="0.25">
      <c r="A1140" t="s">
        <v>81</v>
      </c>
      <c r="B1140" t="s">
        <v>73</v>
      </c>
      <c r="C1140" t="s">
        <v>74</v>
      </c>
      <c r="D1140" s="1" t="s">
        <v>75</v>
      </c>
      <c r="E1140" s="1" t="s">
        <v>76</v>
      </c>
    </row>
    <row r="1141" spans="1:5" s="2" customFormat="1" x14ac:dyDescent="0.25">
      <c r="A1141" t="s">
        <v>863</v>
      </c>
      <c r="B1141" t="s">
        <v>93</v>
      </c>
      <c r="C1141">
        <v>2.1999999999999999E-2</v>
      </c>
      <c r="D1141" s="1">
        <v>341.90199999999999</v>
      </c>
      <c r="E1141" s="1">
        <f>ROUND((C1141*D1141),4)</f>
        <v>7.5217999999999998</v>
      </c>
    </row>
    <row r="1142" spans="1:5" s="2" customFormat="1" x14ac:dyDescent="0.25">
      <c r="A1142" t="s">
        <v>732</v>
      </c>
      <c r="B1142" t="s">
        <v>80</v>
      </c>
      <c r="C1142">
        <v>1.6</v>
      </c>
      <c r="D1142" s="1">
        <v>14.8035</v>
      </c>
      <c r="E1142" s="1">
        <f>ROUND((C1142*D1142),4)</f>
        <v>23.685600000000001</v>
      </c>
    </row>
    <row r="1143" spans="1:5" s="2" customFormat="1" x14ac:dyDescent="0.25">
      <c r="A1143" t="s">
        <v>665</v>
      </c>
      <c r="B1143" t="s">
        <v>80</v>
      </c>
      <c r="C1143">
        <v>1.7</v>
      </c>
      <c r="D1143" s="1">
        <v>10.5754</v>
      </c>
      <c r="E1143" s="1">
        <f>ROUND((C1143*D1143),4)</f>
        <v>17.978200000000001</v>
      </c>
    </row>
    <row r="1144" spans="1:5" s="2" customFormat="1" x14ac:dyDescent="0.25">
      <c r="A1144" t="s">
        <v>737</v>
      </c>
      <c r="B1144" t="s">
        <v>83</v>
      </c>
      <c r="C1144">
        <v>160</v>
      </c>
      <c r="D1144" s="1">
        <v>0.28999999999999998</v>
      </c>
      <c r="E1144" s="1">
        <f>ROUND((C1144*D1144),4)</f>
        <v>46.4</v>
      </c>
    </row>
    <row r="1145" spans="1:5" s="2" customFormat="1" x14ac:dyDescent="0.25">
      <c r="A1145" t="s">
        <v>78</v>
      </c>
      <c r="B1145" t="s">
        <v>9</v>
      </c>
      <c r="C1145" t="s">
        <v>9</v>
      </c>
      <c r="D1145" s="1" t="s">
        <v>9</v>
      </c>
      <c r="E1145" s="1">
        <f>SUM(E1141:E1144)</f>
        <v>95.585599999999999</v>
      </c>
    </row>
    <row r="1146" spans="1:5" s="2" customFormat="1" x14ac:dyDescent="0.25">
      <c r="A1146"/>
      <c r="B1146"/>
      <c r="C1146"/>
      <c r="D1146" s="1"/>
      <c r="E1146" s="1"/>
    </row>
    <row r="1147" spans="1:5" s="2" customFormat="1" x14ac:dyDescent="0.25">
      <c r="A1147" t="s">
        <v>84</v>
      </c>
      <c r="B1147" t="s">
        <v>9</v>
      </c>
      <c r="C1147" t="s">
        <v>9</v>
      </c>
      <c r="D1147" s="1" t="s">
        <v>9</v>
      </c>
      <c r="E1147" s="1">
        <f>E1145</f>
        <v>95.585599999999999</v>
      </c>
    </row>
    <row r="1148" spans="1:5" s="2" customFormat="1" x14ac:dyDescent="0.25">
      <c r="A1148" t="s">
        <v>85</v>
      </c>
      <c r="B1148" t="s">
        <v>9</v>
      </c>
      <c r="C1148" t="s">
        <v>9</v>
      </c>
      <c r="D1148" s="1">
        <v>0</v>
      </c>
      <c r="E1148" s="1">
        <f>ROUND((E1147*D1148),4)</f>
        <v>0</v>
      </c>
    </row>
    <row r="1149" spans="1:5" s="2" customFormat="1" x14ac:dyDescent="0.25">
      <c r="A1149" t="s">
        <v>86</v>
      </c>
      <c r="B1149" t="s">
        <v>9</v>
      </c>
      <c r="C1149" t="s">
        <v>9</v>
      </c>
      <c r="D1149" s="1" t="s">
        <v>9</v>
      </c>
      <c r="E1149" s="1">
        <f>SUM(E1147:E1148)</f>
        <v>95.585599999999999</v>
      </c>
    </row>
    <row r="1150" spans="1:5" s="2" customFormat="1" x14ac:dyDescent="0.25">
      <c r="A1150"/>
      <c r="B1150"/>
      <c r="C1150"/>
      <c r="D1150" s="1"/>
      <c r="E1150" s="1"/>
    </row>
    <row r="1151" spans="1:5" s="2" customFormat="1" x14ac:dyDescent="0.25">
      <c r="A1151" t="s">
        <v>864</v>
      </c>
      <c r="B1151" t="s">
        <v>575</v>
      </c>
      <c r="C1151"/>
      <c r="D1151" s="1"/>
      <c r="E1151" s="1"/>
    </row>
    <row r="1152" spans="1:5" s="2" customFormat="1" x14ac:dyDescent="0.25">
      <c r="A1152" t="s">
        <v>865</v>
      </c>
      <c r="B1152"/>
      <c r="C1152"/>
      <c r="D1152" s="1"/>
      <c r="E1152" s="1"/>
    </row>
    <row r="1153" spans="1:5" s="2" customFormat="1" x14ac:dyDescent="0.25">
      <c r="A1153" t="s">
        <v>236</v>
      </c>
      <c r="B1153"/>
      <c r="C1153"/>
      <c r="D1153" s="1"/>
      <c r="E1153" s="1"/>
    </row>
    <row r="1154" spans="1:5" s="2" customFormat="1" x14ac:dyDescent="0.25">
      <c r="A1154"/>
      <c r="B1154"/>
      <c r="C1154"/>
      <c r="D1154" s="1"/>
      <c r="E1154" s="1"/>
    </row>
    <row r="1155" spans="1:5" s="2" customFormat="1" x14ac:dyDescent="0.25">
      <c r="A1155" t="s">
        <v>79</v>
      </c>
      <c r="B1155" t="s">
        <v>73</v>
      </c>
      <c r="C1155" t="s">
        <v>74</v>
      </c>
      <c r="D1155" s="1" t="s">
        <v>75</v>
      </c>
      <c r="E1155" s="1" t="s">
        <v>76</v>
      </c>
    </row>
    <row r="1156" spans="1:5" s="2" customFormat="1" x14ac:dyDescent="0.25">
      <c r="A1156" t="s">
        <v>866</v>
      </c>
      <c r="B1156" t="s">
        <v>80</v>
      </c>
      <c r="C1156">
        <v>2.2999999999999998</v>
      </c>
      <c r="D1156" s="1">
        <v>8.4700000000000006</v>
      </c>
      <c r="E1156" s="1">
        <f>ROUND((C1156*D1156),4)</f>
        <v>19.481000000000002</v>
      </c>
    </row>
    <row r="1157" spans="1:5" s="2" customFormat="1" x14ac:dyDescent="0.25">
      <c r="A1157" t="s">
        <v>123</v>
      </c>
      <c r="B1157" t="s">
        <v>80</v>
      </c>
      <c r="C1157">
        <v>1.9</v>
      </c>
      <c r="D1157" s="1">
        <v>11.48</v>
      </c>
      <c r="E1157" s="1">
        <f>ROUND((C1157*D1157),4)</f>
        <v>21.812000000000001</v>
      </c>
    </row>
    <row r="1158" spans="1:5" s="2" customFormat="1" x14ac:dyDescent="0.25">
      <c r="A1158" t="s">
        <v>78</v>
      </c>
      <c r="B1158" t="s">
        <v>9</v>
      </c>
      <c r="C1158" t="s">
        <v>9</v>
      </c>
      <c r="D1158" s="1" t="s">
        <v>9</v>
      </c>
      <c r="E1158" s="1">
        <f>SUM(E1156:E1157)</f>
        <v>41.293000000000006</v>
      </c>
    </row>
    <row r="1159" spans="1:5" s="2" customFormat="1" x14ac:dyDescent="0.25">
      <c r="A1159"/>
      <c r="B1159"/>
      <c r="C1159"/>
      <c r="D1159" s="1"/>
      <c r="E1159" s="1"/>
    </row>
    <row r="1160" spans="1:5" s="2" customFormat="1" x14ac:dyDescent="0.25">
      <c r="A1160" t="s">
        <v>81</v>
      </c>
      <c r="B1160" t="s">
        <v>73</v>
      </c>
      <c r="C1160" t="s">
        <v>74</v>
      </c>
      <c r="D1160" s="1" t="s">
        <v>75</v>
      </c>
      <c r="E1160" s="1" t="s">
        <v>76</v>
      </c>
    </row>
    <row r="1161" spans="1:5" s="2" customFormat="1" x14ac:dyDescent="0.25">
      <c r="A1161" t="s">
        <v>867</v>
      </c>
      <c r="B1161" t="s">
        <v>83</v>
      </c>
      <c r="C1161">
        <v>0.1</v>
      </c>
      <c r="D1161" s="1">
        <v>1.97</v>
      </c>
      <c r="E1161" s="1">
        <f>ROUND((C1161*D1161),4)</f>
        <v>0.19700000000000001</v>
      </c>
    </row>
    <row r="1162" spans="1:5" s="2" customFormat="1" x14ac:dyDescent="0.25">
      <c r="A1162" t="s">
        <v>868</v>
      </c>
      <c r="B1162" t="s">
        <v>83</v>
      </c>
      <c r="C1162">
        <v>2</v>
      </c>
      <c r="D1162" s="1">
        <v>1.07</v>
      </c>
      <c r="E1162" s="1">
        <f>ROUND((C1162*D1162),4)</f>
        <v>2.14</v>
      </c>
    </row>
    <row r="1163" spans="1:5" s="2" customFormat="1" x14ac:dyDescent="0.25">
      <c r="A1163" t="s">
        <v>869</v>
      </c>
      <c r="B1163" t="s">
        <v>91</v>
      </c>
      <c r="C1163">
        <v>5</v>
      </c>
      <c r="D1163" s="1">
        <v>2.4</v>
      </c>
      <c r="E1163" s="1">
        <f>ROUND((C1163*D1163),4)</f>
        <v>12</v>
      </c>
    </row>
    <row r="1164" spans="1:5" s="2" customFormat="1" x14ac:dyDescent="0.25">
      <c r="A1164" t="s">
        <v>78</v>
      </c>
      <c r="B1164" t="s">
        <v>9</v>
      </c>
      <c r="C1164" t="s">
        <v>9</v>
      </c>
      <c r="D1164" s="1" t="s">
        <v>9</v>
      </c>
      <c r="E1164" s="1">
        <f>SUM(E1161:E1163)</f>
        <v>14.337</v>
      </c>
    </row>
    <row r="1165" spans="1:5" s="2" customFormat="1" x14ac:dyDescent="0.25">
      <c r="A1165"/>
      <c r="B1165"/>
      <c r="C1165"/>
      <c r="D1165" s="1"/>
      <c r="E1165" s="1"/>
    </row>
    <row r="1166" spans="1:5" s="2" customFormat="1" x14ac:dyDescent="0.25">
      <c r="A1166" t="s">
        <v>84</v>
      </c>
      <c r="B1166" t="s">
        <v>9</v>
      </c>
      <c r="C1166" t="s">
        <v>9</v>
      </c>
      <c r="D1166" s="1" t="s">
        <v>9</v>
      </c>
      <c r="E1166" s="1">
        <f>E1158+E1164</f>
        <v>55.63000000000001</v>
      </c>
    </row>
    <row r="1167" spans="1:5" s="2" customFormat="1" x14ac:dyDescent="0.25">
      <c r="A1167" t="s">
        <v>85</v>
      </c>
      <c r="B1167" t="s">
        <v>9</v>
      </c>
      <c r="C1167" t="s">
        <v>9</v>
      </c>
      <c r="D1167" s="1">
        <v>0</v>
      </c>
      <c r="E1167" s="1">
        <f>ROUND((E1166*D1167),4)</f>
        <v>0</v>
      </c>
    </row>
    <row r="1168" spans="1:5" s="2" customFormat="1" x14ac:dyDescent="0.25">
      <c r="A1168" t="s">
        <v>86</v>
      </c>
      <c r="B1168" t="s">
        <v>9</v>
      </c>
      <c r="C1168" t="s">
        <v>9</v>
      </c>
      <c r="D1168" s="1" t="s">
        <v>9</v>
      </c>
      <c r="E1168" s="1">
        <f>SUM(E1166:E1167)</f>
        <v>55.63000000000001</v>
      </c>
    </row>
    <row r="1169" spans="1:5" s="2" customFormat="1" x14ac:dyDescent="0.25">
      <c r="A1169"/>
      <c r="B1169"/>
      <c r="C1169"/>
      <c r="D1169" s="1"/>
      <c r="E1169" s="1"/>
    </row>
    <row r="1170" spans="1:5" s="2" customFormat="1" x14ac:dyDescent="0.25">
      <c r="A1170" t="s">
        <v>870</v>
      </c>
      <c r="B1170" t="s">
        <v>578</v>
      </c>
      <c r="C1170"/>
      <c r="D1170" s="1"/>
      <c r="E1170" s="1"/>
    </row>
    <row r="1171" spans="1:5" s="2" customFormat="1" x14ac:dyDescent="0.25">
      <c r="A1171" t="s">
        <v>237</v>
      </c>
      <c r="B1171"/>
      <c r="C1171"/>
      <c r="D1171" s="1"/>
      <c r="E1171" s="1"/>
    </row>
    <row r="1172" spans="1:5" s="2" customFormat="1" x14ac:dyDescent="0.25">
      <c r="A1172" t="s">
        <v>236</v>
      </c>
      <c r="B1172"/>
      <c r="C1172"/>
      <c r="D1172" s="1"/>
      <c r="E1172" s="1"/>
    </row>
    <row r="1173" spans="1:5" s="2" customFormat="1" x14ac:dyDescent="0.25">
      <c r="A1173"/>
      <c r="B1173"/>
      <c r="C1173"/>
      <c r="D1173" s="1"/>
      <c r="E1173" s="1"/>
    </row>
    <row r="1174" spans="1:5" s="2" customFormat="1" x14ac:dyDescent="0.25">
      <c r="A1174" t="s">
        <v>79</v>
      </c>
      <c r="B1174" t="s">
        <v>73</v>
      </c>
      <c r="C1174" t="s">
        <v>74</v>
      </c>
      <c r="D1174" s="1" t="s">
        <v>75</v>
      </c>
      <c r="E1174" s="1" t="s">
        <v>76</v>
      </c>
    </row>
    <row r="1175" spans="1:5" s="2" customFormat="1" x14ac:dyDescent="0.25">
      <c r="A1175" t="s">
        <v>866</v>
      </c>
      <c r="B1175" t="s">
        <v>80</v>
      </c>
      <c r="C1175">
        <v>3</v>
      </c>
      <c r="D1175" s="1">
        <v>8.4700000000000006</v>
      </c>
      <c r="E1175" s="1">
        <f>ROUND((C1175*D1175),4)</f>
        <v>25.41</v>
      </c>
    </row>
    <row r="1176" spans="1:5" s="2" customFormat="1" x14ac:dyDescent="0.25">
      <c r="A1176" t="s">
        <v>123</v>
      </c>
      <c r="B1176" t="s">
        <v>80</v>
      </c>
      <c r="C1176">
        <v>3</v>
      </c>
      <c r="D1176" s="1">
        <v>11.48</v>
      </c>
      <c r="E1176" s="1">
        <f>ROUND((C1176*D1176),4)</f>
        <v>34.44</v>
      </c>
    </row>
    <row r="1177" spans="1:5" s="2" customFormat="1" x14ac:dyDescent="0.25">
      <c r="A1177" t="s">
        <v>125</v>
      </c>
      <c r="B1177" t="s">
        <v>80</v>
      </c>
      <c r="C1177">
        <v>2.5</v>
      </c>
      <c r="D1177" s="1">
        <v>7.68</v>
      </c>
      <c r="E1177" s="1">
        <f>ROUND((C1177*D1177),4)</f>
        <v>19.2</v>
      </c>
    </row>
    <row r="1178" spans="1:5" s="2" customFormat="1" x14ac:dyDescent="0.25">
      <c r="A1178" t="s">
        <v>78</v>
      </c>
      <c r="B1178" t="s">
        <v>9</v>
      </c>
      <c r="C1178" t="s">
        <v>9</v>
      </c>
      <c r="D1178" s="1" t="s">
        <v>9</v>
      </c>
      <c r="E1178" s="1">
        <f>SUM(E1175:E1177)</f>
        <v>79.05</v>
      </c>
    </row>
    <row r="1179" spans="1:5" s="2" customFormat="1" x14ac:dyDescent="0.25">
      <c r="A1179"/>
      <c r="B1179"/>
      <c r="C1179"/>
      <c r="D1179" s="1"/>
      <c r="E1179" s="1"/>
    </row>
    <row r="1180" spans="1:5" s="2" customFormat="1" x14ac:dyDescent="0.25">
      <c r="A1180" t="s">
        <v>81</v>
      </c>
      <c r="B1180" t="s">
        <v>73</v>
      </c>
      <c r="C1180" t="s">
        <v>74</v>
      </c>
      <c r="D1180" s="1" t="s">
        <v>75</v>
      </c>
      <c r="E1180" s="1" t="s">
        <v>76</v>
      </c>
    </row>
    <row r="1181" spans="1:5" s="2" customFormat="1" x14ac:dyDescent="0.25">
      <c r="A1181" t="s">
        <v>871</v>
      </c>
      <c r="B1181" t="s">
        <v>83</v>
      </c>
      <c r="C1181">
        <v>2</v>
      </c>
      <c r="D1181" s="1">
        <v>4.8815</v>
      </c>
      <c r="E1181" s="1">
        <f>ROUND((C1181*D1181),4)</f>
        <v>9.7629999999999999</v>
      </c>
    </row>
    <row r="1182" spans="1:5" s="2" customFormat="1" x14ac:dyDescent="0.25">
      <c r="A1182" t="s">
        <v>872</v>
      </c>
      <c r="B1182" t="s">
        <v>83</v>
      </c>
      <c r="C1182">
        <v>1</v>
      </c>
      <c r="D1182" s="1">
        <v>21.22</v>
      </c>
      <c r="E1182" s="1">
        <f>ROUND((C1182*D1182),4)</f>
        <v>21.22</v>
      </c>
    </row>
    <row r="1183" spans="1:5" s="2" customFormat="1" x14ac:dyDescent="0.25">
      <c r="A1183" t="s">
        <v>873</v>
      </c>
      <c r="B1183" t="s">
        <v>91</v>
      </c>
      <c r="C1183">
        <v>1.5</v>
      </c>
      <c r="D1183" s="1">
        <v>2.94</v>
      </c>
      <c r="E1183" s="1">
        <f>ROUND((C1183*D1183),4)</f>
        <v>4.41</v>
      </c>
    </row>
    <row r="1184" spans="1:5" s="2" customFormat="1" x14ac:dyDescent="0.25">
      <c r="A1184" t="s">
        <v>874</v>
      </c>
      <c r="B1184" t="s">
        <v>91</v>
      </c>
      <c r="C1184">
        <v>2</v>
      </c>
      <c r="D1184" s="1">
        <v>5.05</v>
      </c>
      <c r="E1184" s="1">
        <f>ROUND((C1184*D1184),4)</f>
        <v>10.1</v>
      </c>
    </row>
    <row r="1185" spans="1:5" s="2" customFormat="1" x14ac:dyDescent="0.25">
      <c r="A1185" t="s">
        <v>78</v>
      </c>
      <c r="B1185" t="s">
        <v>9</v>
      </c>
      <c r="C1185" t="s">
        <v>9</v>
      </c>
      <c r="D1185" s="1" t="s">
        <v>9</v>
      </c>
      <c r="E1185" s="1">
        <f>SUM(E1181:E1184)</f>
        <v>45.493000000000002</v>
      </c>
    </row>
    <row r="1186" spans="1:5" s="2" customFormat="1" x14ac:dyDescent="0.25">
      <c r="A1186"/>
      <c r="B1186"/>
      <c r="C1186"/>
      <c r="D1186" s="1"/>
      <c r="E1186" s="1"/>
    </row>
    <row r="1187" spans="1:5" s="2" customFormat="1" x14ac:dyDescent="0.25">
      <c r="A1187" t="s">
        <v>84</v>
      </c>
      <c r="B1187" t="s">
        <v>9</v>
      </c>
      <c r="C1187" t="s">
        <v>9</v>
      </c>
      <c r="D1187" s="1" t="s">
        <v>9</v>
      </c>
      <c r="E1187" s="1">
        <f>E1178+E1185</f>
        <v>124.54300000000001</v>
      </c>
    </row>
    <row r="1188" spans="1:5" s="2" customFormat="1" x14ac:dyDescent="0.25">
      <c r="A1188" t="s">
        <v>85</v>
      </c>
      <c r="B1188" t="s">
        <v>9</v>
      </c>
      <c r="C1188" t="s">
        <v>9</v>
      </c>
      <c r="D1188" s="1">
        <v>0</v>
      </c>
      <c r="E1188" s="1">
        <f>ROUND((E1187*D1188),4)</f>
        <v>0</v>
      </c>
    </row>
    <row r="1189" spans="1:5" s="2" customFormat="1" x14ac:dyDescent="0.25">
      <c r="A1189" t="s">
        <v>86</v>
      </c>
      <c r="B1189" t="s">
        <v>9</v>
      </c>
      <c r="C1189" t="s">
        <v>9</v>
      </c>
      <c r="D1189" s="1" t="s">
        <v>9</v>
      </c>
      <c r="E1189" s="1">
        <f>SUM(E1187:E1188)</f>
        <v>124.54300000000001</v>
      </c>
    </row>
    <row r="1190" spans="1:5" s="2" customFormat="1" x14ac:dyDescent="0.25">
      <c r="A1190"/>
      <c r="B1190"/>
      <c r="C1190"/>
      <c r="D1190" s="1"/>
      <c r="E1190" s="1"/>
    </row>
    <row r="1191" spans="1:5" s="2" customFormat="1" x14ac:dyDescent="0.25">
      <c r="A1191" t="s">
        <v>875</v>
      </c>
      <c r="B1191" t="s">
        <v>196</v>
      </c>
      <c r="C1191"/>
      <c r="D1191" s="1"/>
      <c r="E1191" s="1"/>
    </row>
    <row r="1192" spans="1:5" s="2" customFormat="1" x14ac:dyDescent="0.25">
      <c r="A1192" t="s">
        <v>95</v>
      </c>
      <c r="B1192"/>
      <c r="C1192"/>
      <c r="D1192" s="1"/>
      <c r="E1192" s="1"/>
    </row>
    <row r="1193" spans="1:5" s="2" customFormat="1" x14ac:dyDescent="0.25">
      <c r="A1193" t="s">
        <v>87</v>
      </c>
      <c r="B1193"/>
      <c r="C1193"/>
      <c r="D1193" s="1"/>
      <c r="E1193" s="1"/>
    </row>
    <row r="1194" spans="1:5" s="2" customFormat="1" x14ac:dyDescent="0.25">
      <c r="A1194"/>
      <c r="B1194"/>
      <c r="C1194"/>
      <c r="D1194" s="1"/>
      <c r="E1194" s="1"/>
    </row>
    <row r="1195" spans="1:5" s="2" customFormat="1" x14ac:dyDescent="0.25">
      <c r="A1195" t="s">
        <v>81</v>
      </c>
      <c r="B1195" t="s">
        <v>73</v>
      </c>
      <c r="C1195" t="s">
        <v>74</v>
      </c>
      <c r="D1195" s="1" t="s">
        <v>75</v>
      </c>
      <c r="E1195" s="1" t="s">
        <v>76</v>
      </c>
    </row>
    <row r="1196" spans="1:5" s="2" customFormat="1" x14ac:dyDescent="0.25">
      <c r="A1196" t="s">
        <v>876</v>
      </c>
      <c r="B1196" t="s">
        <v>93</v>
      </c>
      <c r="C1196">
        <v>1.49E-3</v>
      </c>
      <c r="D1196" s="1">
        <v>1658.8304000000001</v>
      </c>
      <c r="E1196" s="1">
        <f>ROUND((C1196*D1196),4)</f>
        <v>2.4716999999999998</v>
      </c>
    </row>
    <row r="1197" spans="1:5" s="2" customFormat="1" x14ac:dyDescent="0.25">
      <c r="A1197" t="s">
        <v>732</v>
      </c>
      <c r="B1197" t="s">
        <v>80</v>
      </c>
      <c r="C1197">
        <v>4.2000000000000003E-2</v>
      </c>
      <c r="D1197" s="1">
        <v>14.8035</v>
      </c>
      <c r="E1197" s="1">
        <f>ROUND((C1197*D1197),4)</f>
        <v>0.62170000000000003</v>
      </c>
    </row>
    <row r="1198" spans="1:5" s="2" customFormat="1" x14ac:dyDescent="0.25">
      <c r="A1198" t="s">
        <v>665</v>
      </c>
      <c r="B1198" t="s">
        <v>80</v>
      </c>
      <c r="C1198">
        <v>4.1999999999999997E-3</v>
      </c>
      <c r="D1198" s="1">
        <v>10.5754</v>
      </c>
      <c r="E1198" s="1">
        <f>ROUND((C1198*D1198),4)</f>
        <v>4.4400000000000002E-2</v>
      </c>
    </row>
    <row r="1199" spans="1:5" s="2" customFormat="1" x14ac:dyDescent="0.25">
      <c r="A1199" t="s">
        <v>78</v>
      </c>
      <c r="B1199" t="s">
        <v>9</v>
      </c>
      <c r="C1199" t="s">
        <v>9</v>
      </c>
      <c r="D1199" s="1" t="s">
        <v>9</v>
      </c>
      <c r="E1199" s="1">
        <f>SUM(E1196:E1198)</f>
        <v>3.1377999999999999</v>
      </c>
    </row>
    <row r="1200" spans="1:5" s="2" customFormat="1" x14ac:dyDescent="0.25">
      <c r="A1200"/>
      <c r="B1200"/>
      <c r="C1200"/>
      <c r="D1200" s="1"/>
      <c r="E1200" s="1"/>
    </row>
    <row r="1201" spans="1:5" s="2" customFormat="1" x14ac:dyDescent="0.25">
      <c r="A1201" t="s">
        <v>84</v>
      </c>
      <c r="B1201" t="s">
        <v>9</v>
      </c>
      <c r="C1201" t="s">
        <v>9</v>
      </c>
      <c r="D1201" s="1" t="s">
        <v>9</v>
      </c>
      <c r="E1201" s="1">
        <f>E1199</f>
        <v>3.1377999999999999</v>
      </c>
    </row>
    <row r="1202" spans="1:5" s="2" customFormat="1" x14ac:dyDescent="0.25">
      <c r="A1202" t="s">
        <v>85</v>
      </c>
      <c r="B1202" t="s">
        <v>9</v>
      </c>
      <c r="C1202" t="s">
        <v>9</v>
      </c>
      <c r="D1202" s="1">
        <v>0</v>
      </c>
      <c r="E1202" s="1">
        <f>ROUND((E1201*D1202),4)</f>
        <v>0</v>
      </c>
    </row>
    <row r="1203" spans="1:5" s="2" customFormat="1" x14ac:dyDescent="0.25">
      <c r="A1203" t="s">
        <v>86</v>
      </c>
      <c r="B1203" t="s">
        <v>9</v>
      </c>
      <c r="C1203" t="s">
        <v>9</v>
      </c>
      <c r="D1203" s="1" t="s">
        <v>9</v>
      </c>
      <c r="E1203" s="1">
        <f>SUM(E1201:E1202)</f>
        <v>3.1377999999999999</v>
      </c>
    </row>
    <row r="1204" spans="1:5" s="2" customFormat="1" x14ac:dyDescent="0.25">
      <c r="A1204"/>
      <c r="B1204"/>
      <c r="C1204"/>
      <c r="D1204" s="1"/>
      <c r="E1204" s="1"/>
    </row>
    <row r="1205" spans="1:5" s="2" customFormat="1" x14ac:dyDescent="0.25">
      <c r="A1205" t="s">
        <v>877</v>
      </c>
      <c r="B1205" t="s">
        <v>197</v>
      </c>
      <c r="C1205"/>
      <c r="D1205" s="1"/>
      <c r="E1205" s="1"/>
    </row>
    <row r="1206" spans="1:5" s="2" customFormat="1" x14ac:dyDescent="0.25">
      <c r="A1206" t="s">
        <v>238</v>
      </c>
      <c r="B1206"/>
      <c r="C1206"/>
      <c r="D1206" s="1"/>
      <c r="E1206" s="1"/>
    </row>
    <row r="1207" spans="1:5" s="2" customFormat="1" x14ac:dyDescent="0.25">
      <c r="A1207" t="s">
        <v>87</v>
      </c>
      <c r="B1207"/>
      <c r="C1207"/>
      <c r="D1207" s="1"/>
      <c r="E1207" s="1"/>
    </row>
    <row r="1208" spans="1:5" s="2" customFormat="1" x14ac:dyDescent="0.25">
      <c r="A1208"/>
      <c r="B1208"/>
      <c r="C1208"/>
      <c r="D1208" s="1"/>
      <c r="E1208" s="1"/>
    </row>
    <row r="1209" spans="1:5" s="2" customFormat="1" x14ac:dyDescent="0.25">
      <c r="A1209" t="s">
        <v>81</v>
      </c>
      <c r="B1209" t="s">
        <v>73</v>
      </c>
      <c r="C1209" t="s">
        <v>74</v>
      </c>
      <c r="D1209" s="1" t="s">
        <v>75</v>
      </c>
      <c r="E1209" s="1" t="s">
        <v>76</v>
      </c>
    </row>
    <row r="1210" spans="1:5" s="2" customFormat="1" x14ac:dyDescent="0.25">
      <c r="A1210" t="s">
        <v>878</v>
      </c>
      <c r="B1210" t="s">
        <v>93</v>
      </c>
      <c r="C1210">
        <v>3.7600000000000001E-2</v>
      </c>
      <c r="D1210" s="1">
        <v>347.2131</v>
      </c>
      <c r="E1210" s="1">
        <f>ROUND((C1210*D1210),4)</f>
        <v>13.055199999999999</v>
      </c>
    </row>
    <row r="1211" spans="1:5" s="2" customFormat="1" x14ac:dyDescent="0.25">
      <c r="A1211" t="s">
        <v>732</v>
      </c>
      <c r="B1211" t="s">
        <v>80</v>
      </c>
      <c r="C1211">
        <v>0.41</v>
      </c>
      <c r="D1211" s="1">
        <v>14.8035</v>
      </c>
      <c r="E1211" s="1">
        <f>ROUND((C1211*D1211),4)</f>
        <v>6.0693999999999999</v>
      </c>
    </row>
    <row r="1212" spans="1:5" s="2" customFormat="1" x14ac:dyDescent="0.25">
      <c r="A1212" t="s">
        <v>665</v>
      </c>
      <c r="B1212" t="s">
        <v>80</v>
      </c>
      <c r="C1212">
        <v>0.15</v>
      </c>
      <c r="D1212" s="1">
        <v>10.5754</v>
      </c>
      <c r="E1212" s="1">
        <f>ROUND((C1212*D1212),4)</f>
        <v>1.5863</v>
      </c>
    </row>
    <row r="1213" spans="1:5" s="2" customFormat="1" x14ac:dyDescent="0.25">
      <c r="A1213" t="s">
        <v>78</v>
      </c>
      <c r="B1213" t="s">
        <v>9</v>
      </c>
      <c r="C1213" t="s">
        <v>9</v>
      </c>
      <c r="D1213" s="1" t="s">
        <v>9</v>
      </c>
      <c r="E1213" s="1">
        <f>SUM(E1210:E1212)</f>
        <v>20.710900000000002</v>
      </c>
    </row>
    <row r="1214" spans="1:5" s="2" customFormat="1" x14ac:dyDescent="0.25">
      <c r="A1214"/>
      <c r="B1214"/>
      <c r="C1214"/>
      <c r="D1214" s="1"/>
      <c r="E1214" s="1"/>
    </row>
    <row r="1215" spans="1:5" s="2" customFormat="1" x14ac:dyDescent="0.25">
      <c r="A1215" t="s">
        <v>84</v>
      </c>
      <c r="B1215" t="s">
        <v>9</v>
      </c>
      <c r="C1215" t="s">
        <v>9</v>
      </c>
      <c r="D1215" s="1" t="s">
        <v>9</v>
      </c>
      <c r="E1215" s="1">
        <f>E1213</f>
        <v>20.710900000000002</v>
      </c>
    </row>
    <row r="1216" spans="1:5" s="2" customFormat="1" x14ac:dyDescent="0.25">
      <c r="A1216" t="s">
        <v>85</v>
      </c>
      <c r="B1216" t="s">
        <v>9</v>
      </c>
      <c r="C1216" t="s">
        <v>9</v>
      </c>
      <c r="D1216" s="1">
        <v>0</v>
      </c>
      <c r="E1216" s="1">
        <f>ROUND((E1215*D1216),4)</f>
        <v>0</v>
      </c>
    </row>
    <row r="1217" spans="1:5" s="2" customFormat="1" x14ac:dyDescent="0.25">
      <c r="A1217" t="s">
        <v>86</v>
      </c>
      <c r="B1217" t="s">
        <v>9</v>
      </c>
      <c r="C1217" t="s">
        <v>9</v>
      </c>
      <c r="D1217" s="1" t="s">
        <v>9</v>
      </c>
      <c r="E1217" s="1">
        <f>SUM(E1215:E1216)</f>
        <v>20.710900000000002</v>
      </c>
    </row>
    <row r="1218" spans="1:5" s="2" customFormat="1" x14ac:dyDescent="0.25">
      <c r="A1218"/>
      <c r="B1218"/>
      <c r="C1218"/>
      <c r="D1218" s="1"/>
      <c r="E1218" s="1"/>
    </row>
    <row r="1219" spans="1:5" s="2" customFormat="1" x14ac:dyDescent="0.25">
      <c r="A1219" t="s">
        <v>879</v>
      </c>
      <c r="B1219" t="s">
        <v>584</v>
      </c>
      <c r="C1219"/>
      <c r="D1219" s="1"/>
      <c r="E1219" s="1"/>
    </row>
    <row r="1220" spans="1:5" s="2" customFormat="1" x14ac:dyDescent="0.25">
      <c r="A1220" t="s">
        <v>239</v>
      </c>
      <c r="B1220"/>
      <c r="C1220"/>
      <c r="D1220" s="1"/>
      <c r="E1220" s="1"/>
    </row>
    <row r="1221" spans="1:5" s="2" customFormat="1" x14ac:dyDescent="0.25">
      <c r="A1221" t="s">
        <v>87</v>
      </c>
      <c r="B1221"/>
      <c r="C1221"/>
      <c r="D1221" s="1"/>
      <c r="E1221" s="1"/>
    </row>
    <row r="1222" spans="1:5" s="2" customFormat="1" x14ac:dyDescent="0.25">
      <c r="A1222"/>
      <c r="B1222"/>
      <c r="C1222"/>
      <c r="D1222" s="1"/>
      <c r="E1222" s="1"/>
    </row>
    <row r="1223" spans="1:5" s="2" customFormat="1" x14ac:dyDescent="0.25">
      <c r="A1223" t="s">
        <v>79</v>
      </c>
      <c r="B1223" t="s">
        <v>73</v>
      </c>
      <c r="C1223" t="s">
        <v>74</v>
      </c>
      <c r="D1223" s="1" t="s">
        <v>75</v>
      </c>
      <c r="E1223" s="1" t="s">
        <v>76</v>
      </c>
    </row>
    <row r="1224" spans="1:5" s="2" customFormat="1" x14ac:dyDescent="0.25">
      <c r="A1224" t="s">
        <v>880</v>
      </c>
      <c r="B1224" t="s">
        <v>80</v>
      </c>
      <c r="C1224">
        <v>2</v>
      </c>
      <c r="D1224" s="1">
        <v>4.42</v>
      </c>
      <c r="E1224" s="1">
        <f>ROUND((C1224*D1224),4)</f>
        <v>8.84</v>
      </c>
    </row>
    <row r="1225" spans="1:5" s="2" customFormat="1" x14ac:dyDescent="0.25">
      <c r="A1225" t="s">
        <v>881</v>
      </c>
      <c r="B1225" t="s">
        <v>80</v>
      </c>
      <c r="C1225">
        <v>1.2</v>
      </c>
      <c r="D1225" s="1">
        <v>6.49</v>
      </c>
      <c r="E1225" s="1">
        <f>ROUND((C1225*D1225),4)</f>
        <v>7.7880000000000003</v>
      </c>
    </row>
    <row r="1226" spans="1:5" s="2" customFormat="1" x14ac:dyDescent="0.25">
      <c r="A1226" t="s">
        <v>78</v>
      </c>
      <c r="B1226" t="s">
        <v>9</v>
      </c>
      <c r="C1226" t="s">
        <v>9</v>
      </c>
      <c r="D1226" s="1" t="s">
        <v>9</v>
      </c>
      <c r="E1226" s="1">
        <f>SUM(E1224:E1225)</f>
        <v>16.628</v>
      </c>
    </row>
    <row r="1227" spans="1:5" s="2" customFormat="1" x14ac:dyDescent="0.25">
      <c r="A1227"/>
      <c r="B1227"/>
      <c r="C1227"/>
      <c r="D1227" s="1"/>
      <c r="E1227" s="1"/>
    </row>
    <row r="1228" spans="1:5" s="2" customFormat="1" x14ac:dyDescent="0.25">
      <c r="A1228" t="s">
        <v>81</v>
      </c>
      <c r="B1228" t="s">
        <v>73</v>
      </c>
      <c r="C1228" t="s">
        <v>74</v>
      </c>
      <c r="D1228" s="1" t="s">
        <v>75</v>
      </c>
      <c r="E1228" s="1" t="s">
        <v>76</v>
      </c>
    </row>
    <row r="1229" spans="1:5" s="2" customFormat="1" x14ac:dyDescent="0.25">
      <c r="A1229" t="s">
        <v>882</v>
      </c>
      <c r="B1229" t="s">
        <v>92</v>
      </c>
      <c r="C1229">
        <v>3.2</v>
      </c>
      <c r="D1229" s="1">
        <v>0.5</v>
      </c>
      <c r="E1229" s="1">
        <f>ROUND((C1229*D1229),4)</f>
        <v>1.6</v>
      </c>
    </row>
    <row r="1230" spans="1:5" s="2" customFormat="1" x14ac:dyDescent="0.25">
      <c r="A1230" t="s">
        <v>883</v>
      </c>
      <c r="B1230" t="s">
        <v>93</v>
      </c>
      <c r="C1230">
        <v>8.0000000000000002E-3</v>
      </c>
      <c r="D1230" s="1">
        <v>46</v>
      </c>
      <c r="E1230" s="1">
        <f>ROUND((C1230*D1230),4)</f>
        <v>0.36799999999999999</v>
      </c>
    </row>
    <row r="1231" spans="1:5" s="2" customFormat="1" x14ac:dyDescent="0.25">
      <c r="A1231" t="s">
        <v>884</v>
      </c>
      <c r="B1231" t="s">
        <v>82</v>
      </c>
      <c r="C1231">
        <v>1</v>
      </c>
      <c r="D1231" s="1">
        <v>342.4</v>
      </c>
      <c r="E1231" s="1">
        <f>ROUND((C1231*D1231),4)</f>
        <v>342.4</v>
      </c>
    </row>
    <row r="1232" spans="1:5" s="2" customFormat="1" x14ac:dyDescent="0.25">
      <c r="A1232" t="s">
        <v>78</v>
      </c>
      <c r="B1232" t="s">
        <v>9</v>
      </c>
      <c r="C1232" t="s">
        <v>9</v>
      </c>
      <c r="D1232" s="1" t="s">
        <v>9</v>
      </c>
      <c r="E1232" s="1">
        <f>SUM(E1229:E1231)</f>
        <v>344.36799999999999</v>
      </c>
    </row>
    <row r="1233" spans="1:5" s="2" customFormat="1" x14ac:dyDescent="0.25">
      <c r="A1233"/>
      <c r="B1233"/>
      <c r="C1233"/>
      <c r="D1233" s="1"/>
      <c r="E1233" s="1"/>
    </row>
    <row r="1234" spans="1:5" s="2" customFormat="1" x14ac:dyDescent="0.25">
      <c r="A1234" t="s">
        <v>84</v>
      </c>
      <c r="B1234" t="s">
        <v>9</v>
      </c>
      <c r="C1234" t="s">
        <v>9</v>
      </c>
      <c r="D1234" s="1" t="s">
        <v>9</v>
      </c>
      <c r="E1234" s="1">
        <f>E1226+E1232</f>
        <v>360.99599999999998</v>
      </c>
    </row>
    <row r="1235" spans="1:5" s="2" customFormat="1" x14ac:dyDescent="0.25">
      <c r="A1235" t="s">
        <v>85</v>
      </c>
      <c r="B1235" t="s">
        <v>9</v>
      </c>
      <c r="C1235" t="s">
        <v>9</v>
      </c>
      <c r="D1235" s="1">
        <v>0</v>
      </c>
      <c r="E1235" s="1">
        <f>ROUND((E1234*D1235),4)</f>
        <v>0</v>
      </c>
    </row>
    <row r="1236" spans="1:5" s="2" customFormat="1" x14ac:dyDescent="0.25">
      <c r="A1236" t="s">
        <v>86</v>
      </c>
      <c r="B1236" t="s">
        <v>9</v>
      </c>
      <c r="C1236" t="s">
        <v>9</v>
      </c>
      <c r="D1236" s="1" t="s">
        <v>9</v>
      </c>
      <c r="E1236" s="1">
        <f>SUM(E1234:E1235)</f>
        <v>360.99599999999998</v>
      </c>
    </row>
    <row r="1237" spans="1:5" s="2" customFormat="1" x14ac:dyDescent="0.25">
      <c r="A1237"/>
      <c r="B1237"/>
      <c r="C1237"/>
      <c r="D1237" s="1"/>
      <c r="E1237" s="1"/>
    </row>
    <row r="1238" spans="1:5" s="2" customFormat="1" x14ac:dyDescent="0.25">
      <c r="A1238" t="s">
        <v>885</v>
      </c>
      <c r="B1238" t="s">
        <v>587</v>
      </c>
      <c r="C1238"/>
      <c r="D1238" s="1"/>
      <c r="E1238" s="1"/>
    </row>
    <row r="1239" spans="1:5" s="2" customFormat="1" x14ac:dyDescent="0.25">
      <c r="A1239" t="s">
        <v>96</v>
      </c>
      <c r="B1239"/>
      <c r="C1239"/>
      <c r="D1239" s="1"/>
      <c r="E1239" s="1"/>
    </row>
    <row r="1240" spans="1:5" s="2" customFormat="1" x14ac:dyDescent="0.25">
      <c r="A1240" t="s">
        <v>94</v>
      </c>
      <c r="B1240"/>
      <c r="C1240"/>
      <c r="D1240" s="1"/>
      <c r="E1240" s="1"/>
    </row>
    <row r="1241" spans="1:5" s="2" customFormat="1" x14ac:dyDescent="0.25">
      <c r="A1241"/>
      <c r="B1241"/>
      <c r="C1241"/>
      <c r="D1241" s="1"/>
      <c r="E1241" s="1"/>
    </row>
    <row r="1242" spans="1:5" s="2" customFormat="1" x14ac:dyDescent="0.25">
      <c r="A1242" t="s">
        <v>81</v>
      </c>
      <c r="B1242" t="s">
        <v>73</v>
      </c>
      <c r="C1242" t="s">
        <v>74</v>
      </c>
      <c r="D1242" s="1" t="s">
        <v>75</v>
      </c>
      <c r="E1242" s="1" t="s">
        <v>76</v>
      </c>
    </row>
    <row r="1243" spans="1:5" s="2" customFormat="1" x14ac:dyDescent="0.25">
      <c r="A1243" t="s">
        <v>886</v>
      </c>
      <c r="B1243" t="s">
        <v>91</v>
      </c>
      <c r="C1243">
        <v>1</v>
      </c>
      <c r="D1243" s="1">
        <v>20.36</v>
      </c>
      <c r="E1243" s="1">
        <f>ROUND((C1243*D1243),4)</f>
        <v>20.36</v>
      </c>
    </row>
    <row r="1244" spans="1:5" s="2" customFormat="1" x14ac:dyDescent="0.25">
      <c r="A1244" t="s">
        <v>78</v>
      </c>
      <c r="B1244" t="s">
        <v>9</v>
      </c>
      <c r="C1244" t="s">
        <v>9</v>
      </c>
      <c r="D1244" s="1" t="s">
        <v>9</v>
      </c>
      <c r="E1244" s="1">
        <f>SUM(E1243:E1243)</f>
        <v>20.36</v>
      </c>
    </row>
    <row r="1245" spans="1:5" s="2" customFormat="1" x14ac:dyDescent="0.25">
      <c r="A1245"/>
      <c r="B1245"/>
      <c r="C1245"/>
      <c r="D1245" s="1"/>
      <c r="E1245" s="1"/>
    </row>
    <row r="1246" spans="1:5" s="2" customFormat="1" x14ac:dyDescent="0.25">
      <c r="A1246" t="s">
        <v>84</v>
      </c>
      <c r="B1246" t="s">
        <v>9</v>
      </c>
      <c r="C1246" t="s">
        <v>9</v>
      </c>
      <c r="D1246" s="1" t="s">
        <v>9</v>
      </c>
      <c r="E1246" s="1">
        <f>E1244</f>
        <v>20.36</v>
      </c>
    </row>
    <row r="1247" spans="1:5" s="2" customFormat="1" x14ac:dyDescent="0.25">
      <c r="A1247" t="s">
        <v>85</v>
      </c>
      <c r="B1247" t="s">
        <v>9</v>
      </c>
      <c r="C1247" t="s">
        <v>9</v>
      </c>
      <c r="D1247" s="1">
        <v>0</v>
      </c>
      <c r="E1247" s="1">
        <f>ROUND((E1246*D1247),4)</f>
        <v>0</v>
      </c>
    </row>
    <row r="1248" spans="1:5" s="2" customFormat="1" x14ac:dyDescent="0.25">
      <c r="A1248" t="s">
        <v>86</v>
      </c>
      <c r="B1248" t="s">
        <v>9</v>
      </c>
      <c r="C1248" t="s">
        <v>9</v>
      </c>
      <c r="D1248" s="1" t="s">
        <v>9</v>
      </c>
      <c r="E1248" s="1">
        <f>SUM(E1246:E1247)</f>
        <v>20.36</v>
      </c>
    </row>
    <row r="1249" spans="1:5" s="2" customFormat="1" x14ac:dyDescent="0.25">
      <c r="A1249"/>
      <c r="B1249"/>
      <c r="C1249"/>
      <c r="D1249" s="1"/>
      <c r="E1249" s="1"/>
    </row>
    <row r="1250" spans="1:5" s="2" customFormat="1" x14ac:dyDescent="0.25">
      <c r="A1250" t="s">
        <v>887</v>
      </c>
      <c r="B1250" t="s">
        <v>200</v>
      </c>
      <c r="C1250"/>
      <c r="D1250" s="1"/>
      <c r="E1250" s="1"/>
    </row>
    <row r="1251" spans="1:5" s="2" customFormat="1" x14ac:dyDescent="0.25">
      <c r="A1251" t="s">
        <v>240</v>
      </c>
      <c r="B1251"/>
      <c r="C1251"/>
      <c r="D1251" s="1"/>
      <c r="E1251" s="1"/>
    </row>
    <row r="1252" spans="1:5" s="2" customFormat="1" x14ac:dyDescent="0.25">
      <c r="A1252" t="s">
        <v>71</v>
      </c>
      <c r="B1252"/>
      <c r="C1252"/>
      <c r="D1252" s="1"/>
      <c r="E1252" s="1"/>
    </row>
    <row r="1253" spans="1:5" s="2" customFormat="1" x14ac:dyDescent="0.25">
      <c r="A1253"/>
      <c r="B1253"/>
      <c r="C1253"/>
      <c r="D1253" s="1"/>
      <c r="E1253" s="1"/>
    </row>
    <row r="1254" spans="1:5" s="2" customFormat="1" x14ac:dyDescent="0.25">
      <c r="A1254" t="s">
        <v>81</v>
      </c>
      <c r="B1254" t="s">
        <v>73</v>
      </c>
      <c r="C1254" t="s">
        <v>74</v>
      </c>
      <c r="D1254" s="1" t="s">
        <v>75</v>
      </c>
      <c r="E1254" s="1" t="s">
        <v>76</v>
      </c>
    </row>
    <row r="1255" spans="1:5" s="2" customFormat="1" x14ac:dyDescent="0.25">
      <c r="A1255" t="s">
        <v>888</v>
      </c>
      <c r="B1255" t="s">
        <v>83</v>
      </c>
      <c r="C1255">
        <v>1</v>
      </c>
      <c r="D1255" s="1">
        <v>39.260100000000001</v>
      </c>
      <c r="E1255" s="1">
        <f>ROUND((C1255*D1255),4)</f>
        <v>39.260100000000001</v>
      </c>
    </row>
    <row r="1256" spans="1:5" s="2" customFormat="1" x14ac:dyDescent="0.25">
      <c r="A1256" t="s">
        <v>889</v>
      </c>
      <c r="B1256" t="s">
        <v>83</v>
      </c>
      <c r="C1256">
        <v>1</v>
      </c>
      <c r="D1256" s="1">
        <v>88.653000000000006</v>
      </c>
      <c r="E1256" s="1">
        <f>ROUND((C1256*D1256),4)</f>
        <v>88.653000000000006</v>
      </c>
    </row>
    <row r="1257" spans="1:5" s="2" customFormat="1" x14ac:dyDescent="0.25">
      <c r="A1257" t="s">
        <v>890</v>
      </c>
      <c r="B1257" t="s">
        <v>83</v>
      </c>
      <c r="C1257">
        <v>1</v>
      </c>
      <c r="D1257" s="1">
        <v>129.00030000000001</v>
      </c>
      <c r="E1257" s="1">
        <f>ROUND((C1257*D1257),4)</f>
        <v>129.00030000000001</v>
      </c>
    </row>
    <row r="1258" spans="1:5" s="2" customFormat="1" x14ac:dyDescent="0.25">
      <c r="A1258" t="s">
        <v>78</v>
      </c>
      <c r="B1258" t="s">
        <v>9</v>
      </c>
      <c r="C1258" t="s">
        <v>9</v>
      </c>
      <c r="D1258" s="1" t="s">
        <v>9</v>
      </c>
      <c r="E1258" s="1">
        <f>SUM(E1255:E1257)</f>
        <v>256.91340000000002</v>
      </c>
    </row>
    <row r="1259" spans="1:5" s="2" customFormat="1" x14ac:dyDescent="0.25">
      <c r="A1259"/>
      <c r="B1259"/>
      <c r="C1259"/>
      <c r="D1259" s="1"/>
      <c r="E1259" s="1"/>
    </row>
    <row r="1260" spans="1:5" s="2" customFormat="1" x14ac:dyDescent="0.25">
      <c r="A1260" t="s">
        <v>84</v>
      </c>
      <c r="B1260" t="s">
        <v>9</v>
      </c>
      <c r="C1260" t="s">
        <v>9</v>
      </c>
      <c r="D1260" s="1" t="s">
        <v>9</v>
      </c>
      <c r="E1260" s="1">
        <f>E1258</f>
        <v>256.91340000000002</v>
      </c>
    </row>
    <row r="1261" spans="1:5" s="2" customFormat="1" x14ac:dyDescent="0.25">
      <c r="A1261" t="s">
        <v>85</v>
      </c>
      <c r="B1261" t="s">
        <v>9</v>
      </c>
      <c r="C1261" t="s">
        <v>9</v>
      </c>
      <c r="D1261" s="1">
        <v>0</v>
      </c>
      <c r="E1261" s="1">
        <f>ROUND((E1260*D1261),4)</f>
        <v>0</v>
      </c>
    </row>
    <row r="1262" spans="1:5" s="2" customFormat="1" x14ac:dyDescent="0.25">
      <c r="A1262" t="s">
        <v>86</v>
      </c>
      <c r="B1262" t="s">
        <v>9</v>
      </c>
      <c r="C1262" t="s">
        <v>9</v>
      </c>
      <c r="D1262" s="1" t="s">
        <v>9</v>
      </c>
      <c r="E1262" s="1">
        <f>SUM(E1260:E1261)</f>
        <v>256.91340000000002</v>
      </c>
    </row>
    <row r="1263" spans="1:5" s="2" customFormat="1" x14ac:dyDescent="0.25">
      <c r="A1263"/>
      <c r="B1263"/>
      <c r="C1263"/>
      <c r="D1263" s="1"/>
      <c r="E1263" s="1"/>
    </row>
    <row r="1264" spans="1:5" s="2" customFormat="1" x14ac:dyDescent="0.25">
      <c r="A1264" t="s">
        <v>891</v>
      </c>
      <c r="B1264" t="s">
        <v>201</v>
      </c>
      <c r="C1264"/>
      <c r="D1264" s="1"/>
      <c r="E1264" s="1"/>
    </row>
    <row r="1265" spans="1:5" s="2" customFormat="1" x14ac:dyDescent="0.25">
      <c r="A1265" t="s">
        <v>892</v>
      </c>
      <c r="B1265"/>
      <c r="C1265"/>
      <c r="D1265" s="1"/>
      <c r="E1265" s="1"/>
    </row>
    <row r="1266" spans="1:5" s="2" customFormat="1" x14ac:dyDescent="0.25">
      <c r="A1266" t="s">
        <v>71</v>
      </c>
      <c r="B1266"/>
      <c r="C1266"/>
      <c r="D1266" s="1"/>
      <c r="E1266" s="1"/>
    </row>
    <row r="1267" spans="1:5" s="2" customFormat="1" x14ac:dyDescent="0.25">
      <c r="A1267"/>
      <c r="B1267"/>
      <c r="C1267"/>
      <c r="D1267" s="1"/>
      <c r="E1267" s="1"/>
    </row>
    <row r="1268" spans="1:5" s="2" customFormat="1" x14ac:dyDescent="0.25">
      <c r="A1268" t="s">
        <v>81</v>
      </c>
      <c r="B1268" t="s">
        <v>73</v>
      </c>
      <c r="C1268" t="s">
        <v>74</v>
      </c>
      <c r="D1268" s="1" t="s">
        <v>75</v>
      </c>
      <c r="E1268" s="1" t="s">
        <v>76</v>
      </c>
    </row>
    <row r="1269" spans="1:5" s="2" customFormat="1" x14ac:dyDescent="0.25">
      <c r="A1269" t="s">
        <v>853</v>
      </c>
      <c r="B1269" t="s">
        <v>80</v>
      </c>
      <c r="C1269">
        <v>0.1</v>
      </c>
      <c r="D1269" s="1">
        <v>14.8035</v>
      </c>
      <c r="E1269" s="1">
        <f>ROUND((C1269*D1269),4)</f>
        <v>1.4803999999999999</v>
      </c>
    </row>
    <row r="1270" spans="1:5" s="2" customFormat="1" x14ac:dyDescent="0.25">
      <c r="A1270" t="s">
        <v>665</v>
      </c>
      <c r="B1270" t="s">
        <v>80</v>
      </c>
      <c r="C1270">
        <v>0.03</v>
      </c>
      <c r="D1270" s="1">
        <v>10.5754</v>
      </c>
      <c r="E1270" s="1">
        <f>ROUND((C1270*D1270),4)</f>
        <v>0.31730000000000003</v>
      </c>
    </row>
    <row r="1271" spans="1:5" s="2" customFormat="1" x14ac:dyDescent="0.25">
      <c r="A1271" t="s">
        <v>867</v>
      </c>
      <c r="B1271" t="s">
        <v>83</v>
      </c>
      <c r="C1271">
        <v>3.04E-2</v>
      </c>
      <c r="D1271" s="1">
        <v>1.97</v>
      </c>
      <c r="E1271" s="1">
        <f>ROUND((C1271*D1271),4)</f>
        <v>5.9900000000000002E-2</v>
      </c>
    </row>
    <row r="1272" spans="1:5" s="2" customFormat="1" x14ac:dyDescent="0.25">
      <c r="A1272" t="s">
        <v>893</v>
      </c>
      <c r="B1272" t="s">
        <v>83</v>
      </c>
      <c r="C1272">
        <v>1</v>
      </c>
      <c r="D1272" s="1">
        <v>28</v>
      </c>
      <c r="E1272" s="1">
        <f>ROUND((C1272*D1272),4)</f>
        <v>28</v>
      </c>
    </row>
    <row r="1273" spans="1:5" s="2" customFormat="1" x14ac:dyDescent="0.25">
      <c r="A1273" t="s">
        <v>78</v>
      </c>
      <c r="B1273" t="s">
        <v>9</v>
      </c>
      <c r="C1273" t="s">
        <v>9</v>
      </c>
      <c r="D1273" s="1" t="s">
        <v>9</v>
      </c>
      <c r="E1273" s="1">
        <f>SUM(E1269:E1272)</f>
        <v>29.857600000000001</v>
      </c>
    </row>
    <row r="1274" spans="1:5" s="2" customFormat="1" x14ac:dyDescent="0.25">
      <c r="A1274"/>
      <c r="B1274"/>
      <c r="C1274"/>
      <c r="D1274" s="1"/>
      <c r="E1274" s="1"/>
    </row>
    <row r="1275" spans="1:5" s="2" customFormat="1" x14ac:dyDescent="0.25">
      <c r="A1275" t="s">
        <v>84</v>
      </c>
      <c r="B1275" t="s">
        <v>9</v>
      </c>
      <c r="C1275" t="s">
        <v>9</v>
      </c>
      <c r="D1275" s="1" t="s">
        <v>9</v>
      </c>
      <c r="E1275" s="1">
        <f>E1273</f>
        <v>29.857600000000001</v>
      </c>
    </row>
    <row r="1276" spans="1:5" s="2" customFormat="1" x14ac:dyDescent="0.25">
      <c r="A1276" t="s">
        <v>85</v>
      </c>
      <c r="B1276" t="s">
        <v>9</v>
      </c>
      <c r="C1276" t="s">
        <v>9</v>
      </c>
      <c r="D1276" s="1">
        <v>0</v>
      </c>
      <c r="E1276" s="1">
        <f>ROUND((E1275*D1276),4)</f>
        <v>0</v>
      </c>
    </row>
    <row r="1277" spans="1:5" s="2" customFormat="1" x14ac:dyDescent="0.25">
      <c r="A1277" t="s">
        <v>86</v>
      </c>
      <c r="B1277" t="s">
        <v>9</v>
      </c>
      <c r="C1277" t="s">
        <v>9</v>
      </c>
      <c r="D1277" s="1" t="s">
        <v>9</v>
      </c>
      <c r="E1277" s="1">
        <f>SUM(E1275:E1276)</f>
        <v>29.857600000000001</v>
      </c>
    </row>
    <row r="1278" spans="1:5" s="2" customFormat="1" x14ac:dyDescent="0.25">
      <c r="A1278"/>
      <c r="B1278"/>
      <c r="C1278"/>
      <c r="D1278" s="1"/>
      <c r="E1278" s="1"/>
    </row>
    <row r="1279" spans="1:5" s="2" customFormat="1" x14ac:dyDescent="0.25">
      <c r="A1279" t="s">
        <v>894</v>
      </c>
      <c r="B1279" t="s">
        <v>202</v>
      </c>
      <c r="C1279"/>
      <c r="D1279" s="1"/>
      <c r="E1279" s="1"/>
    </row>
    <row r="1280" spans="1:5" s="2" customFormat="1" x14ac:dyDescent="0.25">
      <c r="A1280" t="s">
        <v>242</v>
      </c>
      <c r="B1280"/>
      <c r="C1280"/>
      <c r="D1280" s="1"/>
      <c r="E1280" s="1"/>
    </row>
    <row r="1281" spans="1:5" s="2" customFormat="1" x14ac:dyDescent="0.25">
      <c r="A1281" t="s">
        <v>87</v>
      </c>
      <c r="B1281"/>
      <c r="C1281"/>
      <c r="D1281" s="1"/>
      <c r="E1281" s="1"/>
    </row>
    <row r="1282" spans="1:5" s="2" customFormat="1" x14ac:dyDescent="0.25">
      <c r="A1282"/>
      <c r="B1282"/>
      <c r="C1282"/>
      <c r="D1282" s="1"/>
      <c r="E1282" s="1"/>
    </row>
    <row r="1283" spans="1:5" s="2" customFormat="1" x14ac:dyDescent="0.25">
      <c r="A1283" t="s">
        <v>81</v>
      </c>
      <c r="B1283" t="s">
        <v>73</v>
      </c>
      <c r="C1283" t="s">
        <v>74</v>
      </c>
      <c r="D1283" s="1" t="s">
        <v>75</v>
      </c>
      <c r="E1283" s="1" t="s">
        <v>76</v>
      </c>
    </row>
    <row r="1284" spans="1:5" s="2" customFormat="1" x14ac:dyDescent="0.25">
      <c r="A1284" t="s">
        <v>732</v>
      </c>
      <c r="B1284" t="s">
        <v>80</v>
      </c>
      <c r="C1284">
        <v>0.17</v>
      </c>
      <c r="D1284" s="1">
        <v>14.8035</v>
      </c>
      <c r="E1284" s="1">
        <f>ROUND((C1284*D1284),4)</f>
        <v>2.5165999999999999</v>
      </c>
    </row>
    <row r="1285" spans="1:5" s="2" customFormat="1" x14ac:dyDescent="0.25">
      <c r="A1285" t="s">
        <v>665</v>
      </c>
      <c r="B1285" t="s">
        <v>80</v>
      </c>
      <c r="C1285">
        <v>0.17</v>
      </c>
      <c r="D1285" s="1">
        <v>10.5754</v>
      </c>
      <c r="E1285" s="1">
        <f>ROUND((C1285*D1285),4)</f>
        <v>1.7978000000000001</v>
      </c>
    </row>
    <row r="1286" spans="1:5" s="2" customFormat="1" x14ac:dyDescent="0.25">
      <c r="A1286" t="s">
        <v>97</v>
      </c>
      <c r="B1286" t="s">
        <v>92</v>
      </c>
      <c r="C1286">
        <v>0.14000000000000001</v>
      </c>
      <c r="D1286" s="1">
        <v>29.12</v>
      </c>
      <c r="E1286" s="1">
        <f>ROUND((C1286*D1286),4)</f>
        <v>4.0768000000000004</v>
      </c>
    </row>
    <row r="1287" spans="1:5" s="2" customFormat="1" x14ac:dyDescent="0.25">
      <c r="A1287" t="s">
        <v>895</v>
      </c>
      <c r="B1287" t="s">
        <v>82</v>
      </c>
      <c r="C1287">
        <v>1.05</v>
      </c>
      <c r="D1287" s="1">
        <v>52.9</v>
      </c>
      <c r="E1287" s="1">
        <f>ROUND((C1287*D1287),4)</f>
        <v>55.545000000000002</v>
      </c>
    </row>
    <row r="1288" spans="1:5" s="2" customFormat="1" x14ac:dyDescent="0.25">
      <c r="A1288" t="s">
        <v>78</v>
      </c>
      <c r="B1288" t="s">
        <v>9</v>
      </c>
      <c r="C1288" t="s">
        <v>9</v>
      </c>
      <c r="D1288" s="1" t="s">
        <v>9</v>
      </c>
      <c r="E1288" s="1">
        <f>SUM(E1284:E1287)</f>
        <v>63.936199999999999</v>
      </c>
    </row>
    <row r="1289" spans="1:5" s="2" customFormat="1" x14ac:dyDescent="0.25">
      <c r="A1289"/>
      <c r="B1289"/>
      <c r="C1289"/>
      <c r="D1289" s="1"/>
      <c r="E1289" s="1"/>
    </row>
    <row r="1290" spans="1:5" s="2" customFormat="1" x14ac:dyDescent="0.25">
      <c r="A1290" t="s">
        <v>84</v>
      </c>
      <c r="B1290" t="s">
        <v>9</v>
      </c>
      <c r="C1290" t="s">
        <v>9</v>
      </c>
      <c r="D1290" s="1" t="s">
        <v>9</v>
      </c>
      <c r="E1290" s="1">
        <f>E1288</f>
        <v>63.936199999999999</v>
      </c>
    </row>
    <row r="1291" spans="1:5" s="2" customFormat="1" x14ac:dyDescent="0.25">
      <c r="A1291" t="s">
        <v>85</v>
      </c>
      <c r="B1291" t="s">
        <v>9</v>
      </c>
      <c r="C1291" t="s">
        <v>9</v>
      </c>
      <c r="D1291" s="1">
        <v>0</v>
      </c>
      <c r="E1291" s="1">
        <f>ROUND((E1290*D1291),4)</f>
        <v>0</v>
      </c>
    </row>
    <row r="1292" spans="1:5" s="2" customFormat="1" x14ac:dyDescent="0.25">
      <c r="A1292" t="s">
        <v>86</v>
      </c>
      <c r="B1292" t="s">
        <v>9</v>
      </c>
      <c r="C1292" t="s">
        <v>9</v>
      </c>
      <c r="D1292" s="1" t="s">
        <v>9</v>
      </c>
      <c r="E1292" s="1">
        <f>SUM(E1290:E1291)</f>
        <v>63.936199999999999</v>
      </c>
    </row>
    <row r="1293" spans="1:5" s="2" customFormat="1" x14ac:dyDescent="0.25">
      <c r="A1293"/>
      <c r="B1293"/>
      <c r="C1293"/>
      <c r="D1293" s="1"/>
      <c r="E1293" s="1"/>
    </row>
    <row r="1294" spans="1:5" s="2" customFormat="1" x14ac:dyDescent="0.25">
      <c r="A1294" t="s">
        <v>896</v>
      </c>
      <c r="B1294" t="s">
        <v>596</v>
      </c>
      <c r="C1294"/>
      <c r="D1294" s="1"/>
      <c r="E1294" s="1"/>
    </row>
    <row r="1295" spans="1:5" s="2" customFormat="1" x14ac:dyDescent="0.25">
      <c r="A1295" t="s">
        <v>897</v>
      </c>
      <c r="B1295"/>
      <c r="C1295"/>
      <c r="D1295" s="1"/>
      <c r="E1295" s="1"/>
    </row>
    <row r="1296" spans="1:5" s="2" customFormat="1" x14ac:dyDescent="0.25">
      <c r="A1296" t="s">
        <v>94</v>
      </c>
      <c r="B1296"/>
      <c r="C1296"/>
      <c r="D1296" s="1"/>
      <c r="E1296" s="1"/>
    </row>
    <row r="1297" spans="1:5" s="2" customFormat="1" x14ac:dyDescent="0.25">
      <c r="A1297"/>
      <c r="B1297"/>
      <c r="C1297"/>
      <c r="D1297" s="1"/>
      <c r="E1297" s="1"/>
    </row>
    <row r="1298" spans="1:5" s="2" customFormat="1" x14ac:dyDescent="0.25">
      <c r="A1298" t="s">
        <v>81</v>
      </c>
      <c r="B1298" t="s">
        <v>73</v>
      </c>
      <c r="C1298" t="s">
        <v>74</v>
      </c>
      <c r="D1298" s="1" t="s">
        <v>75</v>
      </c>
      <c r="E1298" s="1" t="s">
        <v>76</v>
      </c>
    </row>
    <row r="1299" spans="1:5" s="2" customFormat="1" x14ac:dyDescent="0.25">
      <c r="A1299" t="s">
        <v>898</v>
      </c>
      <c r="B1299" t="s">
        <v>91</v>
      </c>
      <c r="C1299">
        <v>1</v>
      </c>
      <c r="D1299" s="1">
        <v>7.47</v>
      </c>
      <c r="E1299" s="1">
        <f>ROUND((C1299*D1299),4)</f>
        <v>7.47</v>
      </c>
    </row>
    <row r="1300" spans="1:5" s="2" customFormat="1" x14ac:dyDescent="0.25">
      <c r="A1300" t="s">
        <v>78</v>
      </c>
      <c r="B1300" t="s">
        <v>9</v>
      </c>
      <c r="C1300" t="s">
        <v>9</v>
      </c>
      <c r="D1300" s="1" t="s">
        <v>9</v>
      </c>
      <c r="E1300" s="1">
        <f>SUM(E1299:E1299)</f>
        <v>7.47</v>
      </c>
    </row>
    <row r="1301" spans="1:5" s="2" customFormat="1" x14ac:dyDescent="0.25">
      <c r="A1301"/>
      <c r="B1301"/>
      <c r="C1301"/>
      <c r="D1301" s="1"/>
      <c r="E1301" s="1"/>
    </row>
    <row r="1302" spans="1:5" s="2" customFormat="1" x14ac:dyDescent="0.25">
      <c r="A1302" t="s">
        <v>84</v>
      </c>
      <c r="B1302" t="s">
        <v>9</v>
      </c>
      <c r="C1302" t="s">
        <v>9</v>
      </c>
      <c r="D1302" s="1" t="s">
        <v>9</v>
      </c>
      <c r="E1302" s="1">
        <f>E1300</f>
        <v>7.47</v>
      </c>
    </row>
    <row r="1303" spans="1:5" s="2" customFormat="1" x14ac:dyDescent="0.25">
      <c r="A1303" t="s">
        <v>85</v>
      </c>
      <c r="B1303" t="s">
        <v>9</v>
      </c>
      <c r="C1303" t="s">
        <v>9</v>
      </c>
      <c r="D1303" s="1">
        <v>0</v>
      </c>
      <c r="E1303" s="1">
        <f>ROUND((E1302*D1303),4)</f>
        <v>0</v>
      </c>
    </row>
    <row r="1304" spans="1:5" s="2" customFormat="1" x14ac:dyDescent="0.25">
      <c r="A1304" t="s">
        <v>86</v>
      </c>
      <c r="B1304" t="s">
        <v>9</v>
      </c>
      <c r="C1304" t="s">
        <v>9</v>
      </c>
      <c r="D1304" s="1" t="s">
        <v>9</v>
      </c>
      <c r="E1304" s="1">
        <f>SUM(E1302:E1303)</f>
        <v>7.47</v>
      </c>
    </row>
    <row r="1305" spans="1:5" s="2" customFormat="1" x14ac:dyDescent="0.25">
      <c r="A1305"/>
      <c r="B1305"/>
      <c r="C1305"/>
      <c r="D1305" s="1"/>
      <c r="E1305" s="1"/>
    </row>
    <row r="1306" spans="1:5" s="2" customFormat="1" x14ac:dyDescent="0.25">
      <c r="A1306" t="s">
        <v>899</v>
      </c>
      <c r="B1306" t="s">
        <v>600</v>
      </c>
      <c r="C1306"/>
      <c r="D1306" s="1"/>
      <c r="E1306" s="1"/>
    </row>
    <row r="1307" spans="1:5" s="2" customFormat="1" x14ac:dyDescent="0.25">
      <c r="A1307" t="s">
        <v>900</v>
      </c>
      <c r="B1307"/>
      <c r="C1307"/>
      <c r="D1307" s="1"/>
      <c r="E1307" s="1"/>
    </row>
    <row r="1308" spans="1:5" s="2" customFormat="1" x14ac:dyDescent="0.25">
      <c r="A1308" t="s">
        <v>71</v>
      </c>
      <c r="B1308"/>
      <c r="C1308"/>
      <c r="D1308" s="1"/>
      <c r="E1308" s="1"/>
    </row>
    <row r="1309" spans="1:5" s="2" customFormat="1" x14ac:dyDescent="0.25">
      <c r="A1309"/>
      <c r="B1309"/>
      <c r="C1309"/>
      <c r="D1309" s="1"/>
      <c r="E1309" s="1"/>
    </row>
    <row r="1310" spans="1:5" s="2" customFormat="1" x14ac:dyDescent="0.25">
      <c r="A1310" t="s">
        <v>81</v>
      </c>
      <c r="B1310" t="s">
        <v>73</v>
      </c>
      <c r="C1310" t="s">
        <v>74</v>
      </c>
      <c r="D1310" s="1" t="s">
        <v>75</v>
      </c>
      <c r="E1310" s="1" t="s">
        <v>76</v>
      </c>
    </row>
    <row r="1311" spans="1:5" s="2" customFormat="1" x14ac:dyDescent="0.25">
      <c r="A1311" t="s">
        <v>901</v>
      </c>
      <c r="B1311" t="s">
        <v>83</v>
      </c>
      <c r="C1311">
        <v>1</v>
      </c>
      <c r="D1311" s="1">
        <v>31.85</v>
      </c>
      <c r="E1311" s="1">
        <f>ROUND((C1311*D1311),4)</f>
        <v>31.85</v>
      </c>
    </row>
    <row r="1312" spans="1:5" s="2" customFormat="1" x14ac:dyDescent="0.25">
      <c r="A1312" t="s">
        <v>78</v>
      </c>
      <c r="B1312" t="s">
        <v>9</v>
      </c>
      <c r="C1312" t="s">
        <v>9</v>
      </c>
      <c r="D1312" s="1" t="s">
        <v>9</v>
      </c>
      <c r="E1312" s="1">
        <f>SUM(E1311:E1311)</f>
        <v>31.85</v>
      </c>
    </row>
    <row r="1313" spans="1:5" s="2" customFormat="1" x14ac:dyDescent="0.25">
      <c r="A1313"/>
      <c r="B1313"/>
      <c r="C1313"/>
      <c r="D1313" s="1"/>
      <c r="E1313" s="1"/>
    </row>
    <row r="1314" spans="1:5" s="2" customFormat="1" x14ac:dyDescent="0.25">
      <c r="A1314" t="s">
        <v>84</v>
      </c>
      <c r="B1314" t="s">
        <v>9</v>
      </c>
      <c r="C1314" t="s">
        <v>9</v>
      </c>
      <c r="D1314" s="1" t="s">
        <v>9</v>
      </c>
      <c r="E1314" s="1">
        <f>E1312</f>
        <v>31.85</v>
      </c>
    </row>
    <row r="1315" spans="1:5" s="2" customFormat="1" x14ac:dyDescent="0.25">
      <c r="A1315" t="s">
        <v>85</v>
      </c>
      <c r="B1315" t="s">
        <v>9</v>
      </c>
      <c r="C1315" t="s">
        <v>9</v>
      </c>
      <c r="D1315" s="1">
        <v>0</v>
      </c>
      <c r="E1315" s="1">
        <f>ROUND((E1314*D1315),4)</f>
        <v>0</v>
      </c>
    </row>
    <row r="1316" spans="1:5" s="2" customFormat="1" x14ac:dyDescent="0.25">
      <c r="A1316" t="s">
        <v>86</v>
      </c>
      <c r="B1316" t="s">
        <v>9</v>
      </c>
      <c r="C1316" t="s">
        <v>9</v>
      </c>
      <c r="D1316" s="1" t="s">
        <v>9</v>
      </c>
      <c r="E1316" s="1">
        <f>SUM(E1314:E1315)</f>
        <v>31.85</v>
      </c>
    </row>
    <row r="1317" spans="1:5" s="2" customFormat="1" x14ac:dyDescent="0.25">
      <c r="A1317"/>
      <c r="B1317"/>
      <c r="C1317"/>
      <c r="D1317" s="1"/>
      <c r="E1317" s="1"/>
    </row>
    <row r="1318" spans="1:5" s="2" customFormat="1" x14ac:dyDescent="0.25">
      <c r="A1318" t="s">
        <v>902</v>
      </c>
      <c r="B1318" t="s">
        <v>17</v>
      </c>
      <c r="C1318"/>
      <c r="D1318" s="1"/>
      <c r="E1318" s="1"/>
    </row>
    <row r="1319" spans="1:5" s="2" customFormat="1" x14ac:dyDescent="0.25">
      <c r="A1319" t="s">
        <v>99</v>
      </c>
      <c r="B1319"/>
      <c r="C1319"/>
      <c r="D1319" s="1"/>
      <c r="E1319" s="1"/>
    </row>
    <row r="1320" spans="1:5" s="2" customFormat="1" x14ac:dyDescent="0.25">
      <c r="A1320" t="s">
        <v>87</v>
      </c>
      <c r="B1320"/>
      <c r="C1320"/>
      <c r="D1320" s="1"/>
      <c r="E1320" s="1"/>
    </row>
    <row r="1321" spans="1:5" s="2" customFormat="1" x14ac:dyDescent="0.25">
      <c r="A1321"/>
      <c r="B1321"/>
      <c r="C1321"/>
      <c r="D1321" s="1"/>
      <c r="E1321" s="1"/>
    </row>
    <row r="1322" spans="1:5" s="2" customFormat="1" x14ac:dyDescent="0.25">
      <c r="A1322" t="s">
        <v>81</v>
      </c>
      <c r="B1322" t="s">
        <v>73</v>
      </c>
      <c r="C1322" t="s">
        <v>74</v>
      </c>
      <c r="D1322" s="1" t="s">
        <v>75</v>
      </c>
      <c r="E1322" s="1" t="s">
        <v>76</v>
      </c>
    </row>
    <row r="1323" spans="1:5" s="2" customFormat="1" x14ac:dyDescent="0.25">
      <c r="A1323" t="s">
        <v>903</v>
      </c>
      <c r="B1323" t="s">
        <v>80</v>
      </c>
      <c r="C1323">
        <v>0.312</v>
      </c>
      <c r="D1323" s="1">
        <v>14.8035</v>
      </c>
      <c r="E1323" s="1">
        <f>ROUND((C1323*D1323),4)</f>
        <v>4.6186999999999996</v>
      </c>
    </row>
    <row r="1324" spans="1:5" s="2" customFormat="1" x14ac:dyDescent="0.25">
      <c r="A1324" t="s">
        <v>665</v>
      </c>
      <c r="B1324" t="s">
        <v>80</v>
      </c>
      <c r="C1324">
        <v>0.114</v>
      </c>
      <c r="D1324" s="1">
        <v>10.5754</v>
      </c>
      <c r="E1324" s="1">
        <f>ROUND((C1324*D1324),4)</f>
        <v>1.2056</v>
      </c>
    </row>
    <row r="1325" spans="1:5" s="2" customFormat="1" x14ac:dyDescent="0.25">
      <c r="A1325" t="s">
        <v>904</v>
      </c>
      <c r="B1325" t="s">
        <v>83</v>
      </c>
      <c r="C1325">
        <v>0.06</v>
      </c>
      <c r="D1325" s="1">
        <v>0.88</v>
      </c>
      <c r="E1325" s="1">
        <f>ROUND((C1325*D1325),4)</f>
        <v>5.28E-2</v>
      </c>
    </row>
    <row r="1326" spans="1:5" s="2" customFormat="1" x14ac:dyDescent="0.25">
      <c r="A1326" t="s">
        <v>905</v>
      </c>
      <c r="B1326" t="s">
        <v>100</v>
      </c>
      <c r="C1326">
        <v>4.8899999999999999E-2</v>
      </c>
      <c r="D1326" s="1">
        <v>100</v>
      </c>
      <c r="E1326" s="1">
        <f>ROUND((C1326*D1326),4)</f>
        <v>4.8899999999999997</v>
      </c>
    </row>
    <row r="1327" spans="1:5" s="2" customFormat="1" x14ac:dyDescent="0.25">
      <c r="A1327" t="s">
        <v>78</v>
      </c>
      <c r="B1327" t="s">
        <v>9</v>
      </c>
      <c r="C1327" t="s">
        <v>9</v>
      </c>
      <c r="D1327" s="1" t="s">
        <v>9</v>
      </c>
      <c r="E1327" s="1">
        <f>SUM(E1323:E1326)</f>
        <v>10.767099999999999</v>
      </c>
    </row>
    <row r="1328" spans="1:5" s="2" customFormat="1" x14ac:dyDescent="0.25">
      <c r="A1328"/>
      <c r="B1328"/>
      <c r="C1328"/>
      <c r="D1328" s="1"/>
      <c r="E1328" s="1"/>
    </row>
    <row r="1329" spans="1:5" s="2" customFormat="1" x14ac:dyDescent="0.25">
      <c r="A1329" t="s">
        <v>84</v>
      </c>
      <c r="B1329" t="s">
        <v>9</v>
      </c>
      <c r="C1329" t="s">
        <v>9</v>
      </c>
      <c r="D1329" s="1" t="s">
        <v>9</v>
      </c>
      <c r="E1329" s="1">
        <f>E1327</f>
        <v>10.767099999999999</v>
      </c>
    </row>
    <row r="1330" spans="1:5" s="2" customFormat="1" x14ac:dyDescent="0.25">
      <c r="A1330" t="s">
        <v>85</v>
      </c>
      <c r="B1330" t="s">
        <v>9</v>
      </c>
      <c r="C1330" t="s">
        <v>9</v>
      </c>
      <c r="D1330" s="1">
        <v>0</v>
      </c>
      <c r="E1330" s="1">
        <f>ROUND((E1329*D1330),4)</f>
        <v>0</v>
      </c>
    </row>
    <row r="1331" spans="1:5" s="2" customFormat="1" x14ac:dyDescent="0.25">
      <c r="A1331" t="s">
        <v>86</v>
      </c>
      <c r="B1331" t="s">
        <v>9</v>
      </c>
      <c r="C1331" t="s">
        <v>9</v>
      </c>
      <c r="D1331" s="1" t="s">
        <v>9</v>
      </c>
      <c r="E1331" s="1">
        <f>SUM(E1329:E1330)</f>
        <v>10.767099999999999</v>
      </c>
    </row>
    <row r="1332" spans="1:5" s="2" customFormat="1" x14ac:dyDescent="0.25">
      <c r="A1332"/>
      <c r="B1332"/>
      <c r="C1332"/>
      <c r="D1332" s="1"/>
      <c r="E1332" s="1"/>
    </row>
    <row r="1333" spans="1:5" s="2" customFormat="1" x14ac:dyDescent="0.25">
      <c r="A1333" t="s">
        <v>906</v>
      </c>
      <c r="B1333" t="s">
        <v>203</v>
      </c>
      <c r="C1333"/>
      <c r="D1333" s="1"/>
      <c r="E1333" s="1"/>
    </row>
    <row r="1334" spans="1:5" s="2" customFormat="1" x14ac:dyDescent="0.25">
      <c r="A1334" t="s">
        <v>243</v>
      </c>
      <c r="B1334"/>
      <c r="C1334"/>
      <c r="D1334" s="1"/>
      <c r="E1334" s="1"/>
    </row>
    <row r="1335" spans="1:5" s="2" customFormat="1" x14ac:dyDescent="0.25">
      <c r="A1335" t="s">
        <v>87</v>
      </c>
      <c r="B1335"/>
      <c r="C1335"/>
      <c r="D1335" s="1"/>
      <c r="E1335" s="1"/>
    </row>
    <row r="1336" spans="1:5" s="2" customFormat="1" x14ac:dyDescent="0.25">
      <c r="A1336"/>
      <c r="B1336"/>
      <c r="C1336"/>
      <c r="D1336" s="1"/>
      <c r="E1336" s="1"/>
    </row>
    <row r="1337" spans="1:5" s="2" customFormat="1" x14ac:dyDescent="0.25">
      <c r="A1337" t="s">
        <v>81</v>
      </c>
      <c r="B1337" t="s">
        <v>73</v>
      </c>
      <c r="C1337" t="s">
        <v>74</v>
      </c>
      <c r="D1337" s="1" t="s">
        <v>75</v>
      </c>
      <c r="E1337" s="1" t="s">
        <v>76</v>
      </c>
    </row>
    <row r="1338" spans="1:5" s="2" customFormat="1" x14ac:dyDescent="0.25">
      <c r="A1338" t="s">
        <v>903</v>
      </c>
      <c r="B1338" t="s">
        <v>80</v>
      </c>
      <c r="C1338">
        <v>0.187</v>
      </c>
      <c r="D1338" s="1">
        <v>14.8035</v>
      </c>
      <c r="E1338" s="1">
        <f>ROUND((C1338*D1338),4)</f>
        <v>2.7683</v>
      </c>
    </row>
    <row r="1339" spans="1:5" s="2" customFormat="1" x14ac:dyDescent="0.25">
      <c r="A1339" t="s">
        <v>665</v>
      </c>
      <c r="B1339" t="s">
        <v>80</v>
      </c>
      <c r="C1339">
        <v>6.9000000000000006E-2</v>
      </c>
      <c r="D1339" s="1">
        <v>10.5754</v>
      </c>
      <c r="E1339" s="1">
        <f>ROUND((C1339*D1339),4)</f>
        <v>0.72970000000000002</v>
      </c>
    </row>
    <row r="1340" spans="1:5" s="2" customFormat="1" x14ac:dyDescent="0.25">
      <c r="A1340" t="s">
        <v>907</v>
      </c>
      <c r="B1340" t="s">
        <v>98</v>
      </c>
      <c r="C1340">
        <v>0.33</v>
      </c>
      <c r="D1340" s="1">
        <v>13.85</v>
      </c>
      <c r="E1340" s="1">
        <f>ROUND((C1340*D1340),4)</f>
        <v>4.5705</v>
      </c>
    </row>
    <row r="1341" spans="1:5" s="2" customFormat="1" x14ac:dyDescent="0.25">
      <c r="A1341" t="s">
        <v>78</v>
      </c>
      <c r="B1341" t="s">
        <v>9</v>
      </c>
      <c r="C1341" t="s">
        <v>9</v>
      </c>
      <c r="D1341" s="1" t="s">
        <v>9</v>
      </c>
      <c r="E1341" s="1">
        <f>SUM(E1338:E1340)</f>
        <v>8.0685000000000002</v>
      </c>
    </row>
    <row r="1342" spans="1:5" s="2" customFormat="1" x14ac:dyDescent="0.25">
      <c r="A1342"/>
      <c r="B1342"/>
      <c r="C1342"/>
      <c r="D1342" s="1"/>
      <c r="E1342" s="1"/>
    </row>
    <row r="1343" spans="1:5" s="2" customFormat="1" x14ac:dyDescent="0.25">
      <c r="A1343" t="s">
        <v>84</v>
      </c>
      <c r="B1343" t="s">
        <v>9</v>
      </c>
      <c r="C1343" t="s">
        <v>9</v>
      </c>
      <c r="D1343" s="1" t="s">
        <v>9</v>
      </c>
      <c r="E1343" s="1">
        <f>E1341</f>
        <v>8.0685000000000002</v>
      </c>
    </row>
    <row r="1344" spans="1:5" s="2" customFormat="1" x14ac:dyDescent="0.25">
      <c r="A1344" t="s">
        <v>85</v>
      </c>
      <c r="B1344" t="s">
        <v>9</v>
      </c>
      <c r="C1344" t="s">
        <v>9</v>
      </c>
      <c r="D1344" s="1">
        <v>0</v>
      </c>
      <c r="E1344" s="1">
        <f>ROUND((E1343*D1344),4)</f>
        <v>0</v>
      </c>
    </row>
    <row r="1345" spans="1:5" s="2" customFormat="1" x14ac:dyDescent="0.25">
      <c r="A1345" t="s">
        <v>86</v>
      </c>
      <c r="B1345" t="s">
        <v>9</v>
      </c>
      <c r="C1345" t="s">
        <v>9</v>
      </c>
      <c r="D1345" s="1" t="s">
        <v>9</v>
      </c>
      <c r="E1345" s="1">
        <f>SUM(E1343:E1344)</f>
        <v>8.0685000000000002</v>
      </c>
    </row>
    <row r="1346" spans="1:5" s="2" customFormat="1" x14ac:dyDescent="0.25">
      <c r="A1346"/>
      <c r="B1346"/>
      <c r="C1346"/>
      <c r="D1346" s="1"/>
      <c r="E1346" s="1"/>
    </row>
    <row r="1347" spans="1:5" s="2" customFormat="1" x14ac:dyDescent="0.25">
      <c r="A1347" t="s">
        <v>908</v>
      </c>
      <c r="B1347" t="s">
        <v>610</v>
      </c>
      <c r="C1347"/>
      <c r="D1347" s="1"/>
      <c r="E1347" s="1"/>
    </row>
    <row r="1348" spans="1:5" s="2" customFormat="1" x14ac:dyDescent="0.25">
      <c r="A1348" t="s">
        <v>112</v>
      </c>
      <c r="B1348"/>
      <c r="C1348"/>
      <c r="D1348" s="1"/>
      <c r="E1348" s="1"/>
    </row>
    <row r="1349" spans="1:5" s="2" customFormat="1" x14ac:dyDescent="0.25">
      <c r="A1349" t="s">
        <v>71</v>
      </c>
      <c r="B1349"/>
      <c r="C1349"/>
      <c r="D1349" s="1"/>
      <c r="E1349" s="1"/>
    </row>
    <row r="1350" spans="1:5" s="2" customFormat="1" x14ac:dyDescent="0.25">
      <c r="A1350"/>
      <c r="B1350"/>
      <c r="C1350"/>
      <c r="D1350" s="1"/>
      <c r="E1350" s="1"/>
    </row>
    <row r="1351" spans="1:5" s="2" customFormat="1" x14ac:dyDescent="0.25">
      <c r="A1351" t="s">
        <v>81</v>
      </c>
      <c r="B1351" t="s">
        <v>73</v>
      </c>
      <c r="C1351" t="s">
        <v>74</v>
      </c>
      <c r="D1351" s="1" t="s">
        <v>75</v>
      </c>
      <c r="E1351" s="1" t="s">
        <v>76</v>
      </c>
    </row>
    <row r="1352" spans="1:5" s="2" customFormat="1" x14ac:dyDescent="0.25">
      <c r="A1352" t="s">
        <v>680</v>
      </c>
      <c r="B1352" t="s">
        <v>83</v>
      </c>
      <c r="C1352">
        <v>1</v>
      </c>
      <c r="D1352" s="1">
        <v>3272.25</v>
      </c>
      <c r="E1352" s="1">
        <f>ROUND((C1352*D1352),4)</f>
        <v>3272.25</v>
      </c>
    </row>
    <row r="1353" spans="1:5" s="2" customFormat="1" x14ac:dyDescent="0.25">
      <c r="A1353" t="s">
        <v>78</v>
      </c>
      <c r="B1353" t="s">
        <v>9</v>
      </c>
      <c r="C1353" t="s">
        <v>9</v>
      </c>
      <c r="D1353" s="1" t="s">
        <v>9</v>
      </c>
      <c r="E1353" s="1">
        <f>SUM(E1352:E1352)</f>
        <v>3272.25</v>
      </c>
    </row>
    <row r="1354" spans="1:5" s="2" customFormat="1" x14ac:dyDescent="0.25">
      <c r="A1354"/>
      <c r="B1354"/>
      <c r="C1354"/>
      <c r="D1354" s="1"/>
      <c r="E1354" s="1"/>
    </row>
    <row r="1355" spans="1:5" s="2" customFormat="1" x14ac:dyDescent="0.25">
      <c r="A1355" t="s">
        <v>84</v>
      </c>
      <c r="B1355" t="s">
        <v>9</v>
      </c>
      <c r="C1355" t="s">
        <v>9</v>
      </c>
      <c r="D1355" s="1" t="s">
        <v>9</v>
      </c>
      <c r="E1355" s="1">
        <f>E1353</f>
        <v>3272.25</v>
      </c>
    </row>
    <row r="1356" spans="1:5" s="2" customFormat="1" x14ac:dyDescent="0.25">
      <c r="A1356" t="s">
        <v>85</v>
      </c>
      <c r="B1356" t="s">
        <v>9</v>
      </c>
      <c r="C1356" t="s">
        <v>9</v>
      </c>
      <c r="D1356" s="1">
        <v>0</v>
      </c>
      <c r="E1356" s="1">
        <f>ROUND((E1355*D1356),4)</f>
        <v>0</v>
      </c>
    </row>
    <row r="1357" spans="1:5" s="2" customFormat="1" x14ac:dyDescent="0.25">
      <c r="A1357" t="s">
        <v>86</v>
      </c>
      <c r="B1357" t="s">
        <v>9</v>
      </c>
      <c r="C1357" t="s">
        <v>9</v>
      </c>
      <c r="D1357" s="1" t="s">
        <v>9</v>
      </c>
      <c r="E1357" s="1">
        <f>SUM(E1355:E1356)</f>
        <v>3272.25</v>
      </c>
    </row>
    <row r="1358" spans="1:5" s="2" customFormat="1" x14ac:dyDescent="0.25">
      <c r="A1358"/>
      <c r="B1358"/>
      <c r="C1358"/>
      <c r="D1358" s="1"/>
      <c r="E1358" s="1"/>
    </row>
    <row r="1359" spans="1:5" s="2" customFormat="1" x14ac:dyDescent="0.25">
      <c r="A1359" t="s">
        <v>909</v>
      </c>
      <c r="B1359" t="s">
        <v>612</v>
      </c>
      <c r="C1359"/>
      <c r="D1359" s="1"/>
      <c r="E1359" s="1"/>
    </row>
    <row r="1360" spans="1:5" s="2" customFormat="1" x14ac:dyDescent="0.25">
      <c r="A1360" t="s">
        <v>219</v>
      </c>
      <c r="B1360"/>
      <c r="C1360"/>
      <c r="D1360" s="1"/>
      <c r="E1360" s="1"/>
    </row>
    <row r="1361" spans="1:5" s="2" customFormat="1" x14ac:dyDescent="0.25">
      <c r="A1361" t="s">
        <v>71</v>
      </c>
      <c r="B1361"/>
      <c r="C1361"/>
      <c r="D1361" s="1"/>
      <c r="E1361" s="1"/>
    </row>
    <row r="1362" spans="1:5" s="2" customFormat="1" x14ac:dyDescent="0.25">
      <c r="A1362"/>
      <c r="B1362"/>
      <c r="C1362"/>
      <c r="D1362" s="1"/>
      <c r="E1362" s="1"/>
    </row>
    <row r="1363" spans="1:5" s="2" customFormat="1" x14ac:dyDescent="0.25">
      <c r="A1363" t="s">
        <v>81</v>
      </c>
      <c r="B1363" t="s">
        <v>73</v>
      </c>
      <c r="C1363" t="s">
        <v>74</v>
      </c>
      <c r="D1363" s="1" t="s">
        <v>75</v>
      </c>
      <c r="E1363" s="1" t="s">
        <v>76</v>
      </c>
    </row>
    <row r="1364" spans="1:5" s="2" customFormat="1" x14ac:dyDescent="0.25">
      <c r="A1364" t="s">
        <v>678</v>
      </c>
      <c r="B1364" t="s">
        <v>83</v>
      </c>
      <c r="C1364">
        <v>1</v>
      </c>
      <c r="D1364" s="1">
        <v>2488.66</v>
      </c>
      <c r="E1364" s="1">
        <f>ROUND((C1364*D1364),4)</f>
        <v>2488.66</v>
      </c>
    </row>
    <row r="1365" spans="1:5" s="2" customFormat="1" x14ac:dyDescent="0.25">
      <c r="A1365" t="s">
        <v>78</v>
      </c>
      <c r="B1365" t="s">
        <v>9</v>
      </c>
      <c r="C1365" t="s">
        <v>9</v>
      </c>
      <c r="D1365" s="1" t="s">
        <v>9</v>
      </c>
      <c r="E1365" s="1">
        <f>SUM(E1364:E1364)</f>
        <v>2488.66</v>
      </c>
    </row>
    <row r="1366" spans="1:5" s="2" customFormat="1" x14ac:dyDescent="0.25">
      <c r="A1366"/>
      <c r="B1366"/>
      <c r="C1366"/>
      <c r="D1366" s="1"/>
      <c r="E1366" s="1"/>
    </row>
    <row r="1367" spans="1:5" s="2" customFormat="1" x14ac:dyDescent="0.25">
      <c r="A1367" t="s">
        <v>84</v>
      </c>
      <c r="B1367" t="s">
        <v>9</v>
      </c>
      <c r="C1367" t="s">
        <v>9</v>
      </c>
      <c r="D1367" s="1" t="s">
        <v>9</v>
      </c>
      <c r="E1367" s="1">
        <f>E1365</f>
        <v>2488.66</v>
      </c>
    </row>
    <row r="1368" spans="1:5" s="2" customFormat="1" x14ac:dyDescent="0.25">
      <c r="A1368" t="s">
        <v>85</v>
      </c>
      <c r="B1368" t="s">
        <v>9</v>
      </c>
      <c r="C1368" t="s">
        <v>9</v>
      </c>
      <c r="D1368" s="1">
        <v>0</v>
      </c>
      <c r="E1368" s="1">
        <f>ROUND((E1367*D1368),4)</f>
        <v>0</v>
      </c>
    </row>
    <row r="1369" spans="1:5" s="2" customFormat="1" x14ac:dyDescent="0.25">
      <c r="A1369" t="s">
        <v>86</v>
      </c>
      <c r="B1369" t="s">
        <v>9</v>
      </c>
      <c r="C1369" t="s">
        <v>9</v>
      </c>
      <c r="D1369" s="1" t="s">
        <v>9</v>
      </c>
      <c r="E1369" s="1">
        <f>SUM(E1367:E1368)</f>
        <v>2488.66</v>
      </c>
    </row>
    <row r="1370" spans="1:5" s="2" customFormat="1" x14ac:dyDescent="0.25">
      <c r="A1370"/>
      <c r="B1370"/>
      <c r="C1370"/>
      <c r="D1370" s="1"/>
      <c r="E1370" s="1"/>
    </row>
    <row r="1371" spans="1:5" s="2" customFormat="1" x14ac:dyDescent="0.25">
      <c r="A1371" t="s">
        <v>910</v>
      </c>
      <c r="B1371" t="s">
        <v>615</v>
      </c>
      <c r="C1371"/>
      <c r="D1371" s="1"/>
      <c r="E1371" s="1"/>
    </row>
    <row r="1372" spans="1:5" s="2" customFormat="1" x14ac:dyDescent="0.25">
      <c r="A1372" t="s">
        <v>911</v>
      </c>
      <c r="B1372"/>
      <c r="C1372"/>
      <c r="D1372" s="1"/>
      <c r="E1372" s="1"/>
    </row>
    <row r="1373" spans="1:5" s="2" customFormat="1" x14ac:dyDescent="0.25">
      <c r="A1373" t="s">
        <v>71</v>
      </c>
      <c r="B1373"/>
      <c r="C1373"/>
      <c r="D1373" s="1"/>
      <c r="E1373" s="1"/>
    </row>
    <row r="1374" spans="1:5" s="2" customFormat="1" x14ac:dyDescent="0.25">
      <c r="A1374"/>
      <c r="B1374"/>
      <c r="C1374"/>
      <c r="D1374" s="1"/>
      <c r="E1374" s="1"/>
    </row>
    <row r="1375" spans="1:5" s="2" customFormat="1" x14ac:dyDescent="0.25">
      <c r="A1375" t="s">
        <v>79</v>
      </c>
      <c r="B1375" t="s">
        <v>73</v>
      </c>
      <c r="C1375" t="s">
        <v>74</v>
      </c>
      <c r="D1375" s="1" t="s">
        <v>75</v>
      </c>
      <c r="E1375" s="1" t="s">
        <v>76</v>
      </c>
    </row>
    <row r="1376" spans="1:5" s="2" customFormat="1" x14ac:dyDescent="0.25">
      <c r="A1376" t="s">
        <v>116</v>
      </c>
      <c r="B1376" t="s">
        <v>80</v>
      </c>
      <c r="C1376">
        <v>11.23</v>
      </c>
      <c r="D1376" s="1">
        <v>8.6199999999999992</v>
      </c>
      <c r="E1376" s="1">
        <f>ROUND((C1376*D1376),4)</f>
        <v>96.802599999999998</v>
      </c>
    </row>
    <row r="1377" spans="1:5" s="2" customFormat="1" x14ac:dyDescent="0.25">
      <c r="A1377" t="s">
        <v>122</v>
      </c>
      <c r="B1377" t="s">
        <v>80</v>
      </c>
      <c r="C1377">
        <v>11.23</v>
      </c>
      <c r="D1377" s="1">
        <v>11.31</v>
      </c>
      <c r="E1377" s="1">
        <f>ROUND((C1377*D1377),4)</f>
        <v>127.01130000000001</v>
      </c>
    </row>
    <row r="1378" spans="1:5" s="2" customFormat="1" x14ac:dyDescent="0.25">
      <c r="A1378" t="s">
        <v>78</v>
      </c>
      <c r="B1378" t="s">
        <v>9</v>
      </c>
      <c r="C1378" t="s">
        <v>9</v>
      </c>
      <c r="D1378" s="1" t="s">
        <v>9</v>
      </c>
      <c r="E1378" s="1">
        <f>SUM(E1376:E1377)</f>
        <v>223.81389999999999</v>
      </c>
    </row>
    <row r="1379" spans="1:5" s="2" customFormat="1" x14ac:dyDescent="0.25">
      <c r="A1379"/>
      <c r="B1379"/>
      <c r="C1379"/>
      <c r="D1379" s="1"/>
      <c r="E1379" s="1"/>
    </row>
    <row r="1380" spans="1:5" s="2" customFormat="1" x14ac:dyDescent="0.25">
      <c r="A1380" t="s">
        <v>81</v>
      </c>
      <c r="B1380" t="s">
        <v>73</v>
      </c>
      <c r="C1380" t="s">
        <v>74</v>
      </c>
      <c r="D1380" s="1" t="s">
        <v>75</v>
      </c>
      <c r="E1380" s="1" t="s">
        <v>76</v>
      </c>
    </row>
    <row r="1381" spans="1:5" s="2" customFormat="1" x14ac:dyDescent="0.25">
      <c r="A1381" t="s">
        <v>685</v>
      </c>
      <c r="B1381" t="s">
        <v>82</v>
      </c>
      <c r="C1381">
        <v>11.87</v>
      </c>
      <c r="D1381" s="1">
        <v>32.94</v>
      </c>
      <c r="E1381" s="1">
        <f t="shared" ref="E1381:E1386" si="19">ROUND((C1381*D1381),4)</f>
        <v>390.99779999999998</v>
      </c>
    </row>
    <row r="1382" spans="1:5" s="2" customFormat="1" x14ac:dyDescent="0.25">
      <c r="A1382" t="s">
        <v>686</v>
      </c>
      <c r="B1382" t="s">
        <v>82</v>
      </c>
      <c r="C1382">
        <v>5.65</v>
      </c>
      <c r="D1382" s="1">
        <v>26.24</v>
      </c>
      <c r="E1382" s="1">
        <f t="shared" si="19"/>
        <v>148.256</v>
      </c>
    </row>
    <row r="1383" spans="1:5" s="2" customFormat="1" x14ac:dyDescent="0.25">
      <c r="A1383" t="s">
        <v>687</v>
      </c>
      <c r="B1383" t="s">
        <v>92</v>
      </c>
      <c r="C1383">
        <v>12.17</v>
      </c>
      <c r="D1383" s="1">
        <v>28.57</v>
      </c>
      <c r="E1383" s="1">
        <f t="shared" si="19"/>
        <v>347.69690000000003</v>
      </c>
    </row>
    <row r="1384" spans="1:5" s="2" customFormat="1" x14ac:dyDescent="0.25">
      <c r="A1384" t="s">
        <v>688</v>
      </c>
      <c r="B1384" t="s">
        <v>83</v>
      </c>
      <c r="C1384">
        <v>8</v>
      </c>
      <c r="D1384" s="1">
        <v>58.19</v>
      </c>
      <c r="E1384" s="1">
        <f t="shared" si="19"/>
        <v>465.52</v>
      </c>
    </row>
    <row r="1385" spans="1:5" s="2" customFormat="1" x14ac:dyDescent="0.25">
      <c r="A1385" t="s">
        <v>110</v>
      </c>
      <c r="B1385" t="s">
        <v>92</v>
      </c>
      <c r="C1385">
        <v>2</v>
      </c>
      <c r="D1385" s="1">
        <v>8.67</v>
      </c>
      <c r="E1385" s="1">
        <f t="shared" si="19"/>
        <v>17.34</v>
      </c>
    </row>
    <row r="1386" spans="1:5" s="2" customFormat="1" x14ac:dyDescent="0.25">
      <c r="A1386" t="s">
        <v>114</v>
      </c>
      <c r="B1386" t="s">
        <v>83</v>
      </c>
      <c r="C1386">
        <v>4</v>
      </c>
      <c r="D1386" s="1">
        <v>8.2200000000000006</v>
      </c>
      <c r="E1386" s="1">
        <f t="shared" si="19"/>
        <v>32.880000000000003</v>
      </c>
    </row>
    <row r="1387" spans="1:5" s="2" customFormat="1" x14ac:dyDescent="0.25">
      <c r="A1387" t="s">
        <v>78</v>
      </c>
      <c r="B1387" t="s">
        <v>9</v>
      </c>
      <c r="C1387" t="s">
        <v>9</v>
      </c>
      <c r="D1387" s="1" t="s">
        <v>9</v>
      </c>
      <c r="E1387" s="1">
        <f>SUM(E1381:E1386)</f>
        <v>1402.6906999999999</v>
      </c>
    </row>
    <row r="1388" spans="1:5" s="2" customFormat="1" x14ac:dyDescent="0.25">
      <c r="A1388"/>
      <c r="B1388"/>
      <c r="C1388"/>
      <c r="D1388" s="1"/>
      <c r="E1388" s="1"/>
    </row>
    <row r="1389" spans="1:5" s="2" customFormat="1" x14ac:dyDescent="0.25">
      <c r="A1389" t="s">
        <v>84</v>
      </c>
      <c r="B1389" t="s">
        <v>9</v>
      </c>
      <c r="C1389" t="s">
        <v>9</v>
      </c>
      <c r="D1389" s="1" t="s">
        <v>9</v>
      </c>
      <c r="E1389" s="1">
        <f>E1378+E1387</f>
        <v>1626.5045999999998</v>
      </c>
    </row>
    <row r="1390" spans="1:5" s="2" customFormat="1" x14ac:dyDescent="0.25">
      <c r="A1390" t="s">
        <v>85</v>
      </c>
      <c r="B1390" t="s">
        <v>9</v>
      </c>
      <c r="C1390" t="s">
        <v>9</v>
      </c>
      <c r="D1390" s="1">
        <v>0</v>
      </c>
      <c r="E1390" s="1">
        <f>ROUND((E1389*D1390),4)</f>
        <v>0</v>
      </c>
    </row>
    <row r="1391" spans="1:5" s="2" customFormat="1" x14ac:dyDescent="0.25">
      <c r="A1391" t="s">
        <v>86</v>
      </c>
      <c r="B1391" t="s">
        <v>9</v>
      </c>
      <c r="C1391" t="s">
        <v>9</v>
      </c>
      <c r="D1391" s="1" t="s">
        <v>9</v>
      </c>
      <c r="E1391" s="1">
        <f>SUM(E1389:E1390)</f>
        <v>1626.5045999999998</v>
      </c>
    </row>
    <row r="1392" spans="1:5" s="2" customFormat="1" x14ac:dyDescent="0.25">
      <c r="A1392"/>
      <c r="B1392"/>
      <c r="C1392"/>
      <c r="D1392" s="1"/>
      <c r="E1392" s="1"/>
    </row>
    <row r="1393" spans="1:5" s="2" customFormat="1" x14ac:dyDescent="0.25">
      <c r="A1393" t="s">
        <v>912</v>
      </c>
      <c r="B1393" t="s">
        <v>618</v>
      </c>
      <c r="C1393"/>
      <c r="D1393" s="1"/>
      <c r="E1393" s="1"/>
    </row>
    <row r="1394" spans="1:5" s="2" customFormat="1" x14ac:dyDescent="0.25">
      <c r="A1394" t="s">
        <v>913</v>
      </c>
      <c r="B1394"/>
      <c r="C1394"/>
      <c r="D1394" s="1"/>
      <c r="E1394" s="1"/>
    </row>
    <row r="1395" spans="1:5" s="2" customFormat="1" x14ac:dyDescent="0.25">
      <c r="A1395" t="s">
        <v>71</v>
      </c>
      <c r="B1395"/>
      <c r="C1395"/>
      <c r="D1395" s="1"/>
      <c r="E1395" s="1"/>
    </row>
    <row r="1396" spans="1:5" s="2" customFormat="1" x14ac:dyDescent="0.25">
      <c r="A1396"/>
      <c r="B1396"/>
      <c r="C1396"/>
      <c r="D1396" s="1"/>
      <c r="E1396" s="1"/>
    </row>
    <row r="1397" spans="1:5" s="2" customFormat="1" x14ac:dyDescent="0.25">
      <c r="A1397" t="s">
        <v>79</v>
      </c>
      <c r="B1397" t="s">
        <v>73</v>
      </c>
      <c r="C1397" t="s">
        <v>74</v>
      </c>
      <c r="D1397" s="1" t="s">
        <v>75</v>
      </c>
      <c r="E1397" s="1" t="s">
        <v>76</v>
      </c>
    </row>
    <row r="1398" spans="1:5" s="2" customFormat="1" x14ac:dyDescent="0.25">
      <c r="A1398" t="s">
        <v>116</v>
      </c>
      <c r="B1398" t="s">
        <v>80</v>
      </c>
      <c r="C1398">
        <v>8.92</v>
      </c>
      <c r="D1398" s="1">
        <v>8.6199999999999992</v>
      </c>
      <c r="E1398" s="1">
        <f>ROUND((C1398*D1398),4)</f>
        <v>76.8904</v>
      </c>
    </row>
    <row r="1399" spans="1:5" s="2" customFormat="1" x14ac:dyDescent="0.25">
      <c r="A1399" t="s">
        <v>122</v>
      </c>
      <c r="B1399" t="s">
        <v>80</v>
      </c>
      <c r="C1399">
        <v>8.92</v>
      </c>
      <c r="D1399" s="1">
        <v>11.31</v>
      </c>
      <c r="E1399" s="1">
        <f>ROUND((C1399*D1399),4)</f>
        <v>100.8852</v>
      </c>
    </row>
    <row r="1400" spans="1:5" s="2" customFormat="1" x14ac:dyDescent="0.25">
      <c r="A1400" t="s">
        <v>78</v>
      </c>
      <c r="B1400" t="s">
        <v>9</v>
      </c>
      <c r="C1400" t="s">
        <v>9</v>
      </c>
      <c r="D1400" s="1" t="s">
        <v>9</v>
      </c>
      <c r="E1400" s="1">
        <f>SUM(E1398:E1399)</f>
        <v>177.7756</v>
      </c>
    </row>
    <row r="1401" spans="1:5" s="2" customFormat="1" x14ac:dyDescent="0.25">
      <c r="A1401"/>
      <c r="B1401"/>
      <c r="C1401"/>
      <c r="D1401" s="1"/>
      <c r="E1401" s="1"/>
    </row>
    <row r="1402" spans="1:5" s="2" customFormat="1" x14ac:dyDescent="0.25">
      <c r="A1402" t="s">
        <v>81</v>
      </c>
      <c r="B1402" t="s">
        <v>73</v>
      </c>
      <c r="C1402" t="s">
        <v>74</v>
      </c>
      <c r="D1402" s="1" t="s">
        <v>75</v>
      </c>
      <c r="E1402" s="1" t="s">
        <v>76</v>
      </c>
    </row>
    <row r="1403" spans="1:5" s="2" customFormat="1" x14ac:dyDescent="0.25">
      <c r="A1403" t="s">
        <v>685</v>
      </c>
      <c r="B1403" t="s">
        <v>82</v>
      </c>
      <c r="C1403">
        <v>10.02</v>
      </c>
      <c r="D1403" s="1">
        <v>32.94</v>
      </c>
      <c r="E1403" s="1">
        <f t="shared" ref="E1403:E1408" si="20">ROUND((C1403*D1403),4)</f>
        <v>330.05880000000002</v>
      </c>
    </row>
    <row r="1404" spans="1:5" s="2" customFormat="1" x14ac:dyDescent="0.25">
      <c r="A1404" t="s">
        <v>686</v>
      </c>
      <c r="B1404" t="s">
        <v>82</v>
      </c>
      <c r="C1404">
        <v>4.7699999999999996</v>
      </c>
      <c r="D1404" s="1">
        <v>26.24</v>
      </c>
      <c r="E1404" s="1">
        <f t="shared" si="20"/>
        <v>125.1648</v>
      </c>
    </row>
    <row r="1405" spans="1:5" s="2" customFormat="1" x14ac:dyDescent="0.25">
      <c r="A1405" t="s">
        <v>687</v>
      </c>
      <c r="B1405" t="s">
        <v>92</v>
      </c>
      <c r="C1405">
        <v>10.09</v>
      </c>
      <c r="D1405" s="1">
        <v>28.57</v>
      </c>
      <c r="E1405" s="1">
        <f t="shared" si="20"/>
        <v>288.2713</v>
      </c>
    </row>
    <row r="1406" spans="1:5" s="2" customFormat="1" x14ac:dyDescent="0.25">
      <c r="A1406" t="s">
        <v>688</v>
      </c>
      <c r="B1406" t="s">
        <v>83</v>
      </c>
      <c r="C1406">
        <v>8</v>
      </c>
      <c r="D1406" s="1">
        <v>58.19</v>
      </c>
      <c r="E1406" s="1">
        <f t="shared" si="20"/>
        <v>465.52</v>
      </c>
    </row>
    <row r="1407" spans="1:5" s="2" customFormat="1" x14ac:dyDescent="0.25">
      <c r="A1407" t="s">
        <v>110</v>
      </c>
      <c r="B1407" t="s">
        <v>92</v>
      </c>
      <c r="C1407">
        <v>1.5</v>
      </c>
      <c r="D1407" s="1">
        <v>8.67</v>
      </c>
      <c r="E1407" s="1">
        <f t="shared" si="20"/>
        <v>13.005000000000001</v>
      </c>
    </row>
    <row r="1408" spans="1:5" s="2" customFormat="1" x14ac:dyDescent="0.25">
      <c r="A1408" t="s">
        <v>114</v>
      </c>
      <c r="B1408" t="s">
        <v>83</v>
      </c>
      <c r="C1408">
        <v>4</v>
      </c>
      <c r="D1408" s="1">
        <v>8.2200000000000006</v>
      </c>
      <c r="E1408" s="1">
        <f t="shared" si="20"/>
        <v>32.880000000000003</v>
      </c>
    </row>
    <row r="1409" spans="1:5" s="2" customFormat="1" x14ac:dyDescent="0.25">
      <c r="A1409" t="s">
        <v>78</v>
      </c>
      <c r="B1409" t="s">
        <v>9</v>
      </c>
      <c r="C1409" t="s">
        <v>9</v>
      </c>
      <c r="D1409" s="1" t="s">
        <v>9</v>
      </c>
      <c r="E1409" s="1">
        <f>SUM(E1403:E1408)</f>
        <v>1254.8999000000003</v>
      </c>
    </row>
    <row r="1410" spans="1:5" s="2" customFormat="1" x14ac:dyDescent="0.25">
      <c r="A1410"/>
      <c r="B1410"/>
      <c r="C1410"/>
      <c r="D1410" s="1"/>
      <c r="E1410" s="1"/>
    </row>
    <row r="1411" spans="1:5" s="2" customFormat="1" x14ac:dyDescent="0.25">
      <c r="A1411" t="s">
        <v>84</v>
      </c>
      <c r="B1411" t="s">
        <v>9</v>
      </c>
      <c r="C1411" t="s">
        <v>9</v>
      </c>
      <c r="D1411" s="1" t="s">
        <v>9</v>
      </c>
      <c r="E1411" s="1">
        <f>E1400+E1409</f>
        <v>1432.6755000000003</v>
      </c>
    </row>
    <row r="1412" spans="1:5" s="2" customFormat="1" x14ac:dyDescent="0.25">
      <c r="A1412" t="s">
        <v>85</v>
      </c>
      <c r="B1412" t="s">
        <v>9</v>
      </c>
      <c r="C1412" t="s">
        <v>9</v>
      </c>
      <c r="D1412" s="1">
        <v>0</v>
      </c>
      <c r="E1412" s="1">
        <f>ROUND((E1411*D1412),4)</f>
        <v>0</v>
      </c>
    </row>
    <row r="1413" spans="1:5" s="2" customFormat="1" x14ac:dyDescent="0.25">
      <c r="A1413" t="s">
        <v>86</v>
      </c>
      <c r="B1413" t="s">
        <v>9</v>
      </c>
      <c r="C1413" t="s">
        <v>9</v>
      </c>
      <c r="D1413" s="1" t="s">
        <v>9</v>
      </c>
      <c r="E1413" s="1">
        <f>SUM(E1411:E1412)</f>
        <v>1432.6755000000003</v>
      </c>
    </row>
    <row r="1414" spans="1:5" s="2" customFormat="1" x14ac:dyDescent="0.25">
      <c r="A1414"/>
      <c r="B1414"/>
      <c r="C1414"/>
      <c r="D1414" s="1"/>
      <c r="E1414" s="1"/>
    </row>
    <row r="1415" spans="1:5" s="2" customFormat="1" x14ac:dyDescent="0.25">
      <c r="A1415" t="s">
        <v>914</v>
      </c>
      <c r="B1415" t="s">
        <v>169</v>
      </c>
      <c r="C1415"/>
      <c r="D1415" s="1"/>
      <c r="E1415" s="1"/>
    </row>
    <row r="1416" spans="1:5" s="2" customFormat="1" x14ac:dyDescent="0.25">
      <c r="A1416" t="s">
        <v>915</v>
      </c>
      <c r="B1416"/>
      <c r="C1416"/>
      <c r="D1416" s="1"/>
      <c r="E1416" s="1"/>
    </row>
    <row r="1417" spans="1:5" s="2" customFormat="1" x14ac:dyDescent="0.25">
      <c r="A1417" t="s">
        <v>71</v>
      </c>
      <c r="B1417"/>
      <c r="C1417"/>
      <c r="D1417" s="1"/>
      <c r="E1417" s="1"/>
    </row>
    <row r="1418" spans="1:5" s="2" customFormat="1" x14ac:dyDescent="0.25">
      <c r="A1418"/>
      <c r="B1418"/>
      <c r="C1418"/>
      <c r="D1418" s="1"/>
      <c r="E1418" s="1"/>
    </row>
    <row r="1419" spans="1:5" s="2" customFormat="1" x14ac:dyDescent="0.25">
      <c r="A1419" t="s">
        <v>79</v>
      </c>
      <c r="B1419" t="s">
        <v>73</v>
      </c>
      <c r="C1419" t="s">
        <v>74</v>
      </c>
      <c r="D1419" s="1" t="s">
        <v>75</v>
      </c>
      <c r="E1419" s="1" t="s">
        <v>76</v>
      </c>
    </row>
    <row r="1420" spans="1:5" s="2" customFormat="1" x14ac:dyDescent="0.25">
      <c r="A1420" t="s">
        <v>116</v>
      </c>
      <c r="B1420" t="s">
        <v>80</v>
      </c>
      <c r="C1420">
        <v>8.8800000000000008</v>
      </c>
      <c r="D1420" s="1">
        <v>8.6199999999999992</v>
      </c>
      <c r="E1420" s="1">
        <f>ROUND((C1420*D1420),4)</f>
        <v>76.545599999999993</v>
      </c>
    </row>
    <row r="1421" spans="1:5" s="2" customFormat="1" x14ac:dyDescent="0.25">
      <c r="A1421" t="s">
        <v>122</v>
      </c>
      <c r="B1421" t="s">
        <v>80</v>
      </c>
      <c r="C1421">
        <v>8.8800000000000008</v>
      </c>
      <c r="D1421" s="1">
        <v>11.31</v>
      </c>
      <c r="E1421" s="1">
        <f>ROUND((C1421*D1421),4)</f>
        <v>100.4328</v>
      </c>
    </row>
    <row r="1422" spans="1:5" s="2" customFormat="1" x14ac:dyDescent="0.25">
      <c r="A1422" t="s">
        <v>78</v>
      </c>
      <c r="B1422" t="s">
        <v>9</v>
      </c>
      <c r="C1422" t="s">
        <v>9</v>
      </c>
      <c r="D1422" s="1" t="s">
        <v>9</v>
      </c>
      <c r="E1422" s="1">
        <f>SUM(E1420:E1421)</f>
        <v>176.97839999999999</v>
      </c>
    </row>
    <row r="1423" spans="1:5" s="2" customFormat="1" x14ac:dyDescent="0.25">
      <c r="A1423"/>
      <c r="B1423"/>
      <c r="C1423"/>
      <c r="D1423" s="1"/>
      <c r="E1423" s="1"/>
    </row>
    <row r="1424" spans="1:5" s="2" customFormat="1" x14ac:dyDescent="0.25">
      <c r="A1424" t="s">
        <v>81</v>
      </c>
      <c r="B1424" t="s">
        <v>73</v>
      </c>
      <c r="C1424" t="s">
        <v>74</v>
      </c>
      <c r="D1424" s="1" t="s">
        <v>75</v>
      </c>
      <c r="E1424" s="1" t="s">
        <v>76</v>
      </c>
    </row>
    <row r="1425" spans="1:5" s="2" customFormat="1" x14ac:dyDescent="0.25">
      <c r="A1425" t="s">
        <v>685</v>
      </c>
      <c r="B1425" t="s">
        <v>82</v>
      </c>
      <c r="C1425">
        <v>9.7899999999999991</v>
      </c>
      <c r="D1425" s="1">
        <v>32.94</v>
      </c>
      <c r="E1425" s="1">
        <f t="shared" ref="E1425:E1430" si="21">ROUND((C1425*D1425),4)</f>
        <v>322.48259999999999</v>
      </c>
    </row>
    <row r="1426" spans="1:5" s="2" customFormat="1" x14ac:dyDescent="0.25">
      <c r="A1426" t="s">
        <v>686</v>
      </c>
      <c r="B1426" t="s">
        <v>82</v>
      </c>
      <c r="C1426">
        <v>4.66</v>
      </c>
      <c r="D1426" s="1">
        <v>26.24</v>
      </c>
      <c r="E1426" s="1">
        <f t="shared" si="21"/>
        <v>122.2784</v>
      </c>
    </row>
    <row r="1427" spans="1:5" s="2" customFormat="1" x14ac:dyDescent="0.25">
      <c r="A1427" t="s">
        <v>687</v>
      </c>
      <c r="B1427" t="s">
        <v>92</v>
      </c>
      <c r="C1427">
        <v>9.89</v>
      </c>
      <c r="D1427" s="1">
        <v>28.57</v>
      </c>
      <c r="E1427" s="1">
        <f t="shared" si="21"/>
        <v>282.5573</v>
      </c>
    </row>
    <row r="1428" spans="1:5" s="2" customFormat="1" x14ac:dyDescent="0.25">
      <c r="A1428" t="s">
        <v>688</v>
      </c>
      <c r="B1428" t="s">
        <v>83</v>
      </c>
      <c r="C1428">
        <v>8</v>
      </c>
      <c r="D1428" s="1">
        <v>58.19</v>
      </c>
      <c r="E1428" s="1">
        <f t="shared" si="21"/>
        <v>465.52</v>
      </c>
    </row>
    <row r="1429" spans="1:5" s="2" customFormat="1" x14ac:dyDescent="0.25">
      <c r="A1429" t="s">
        <v>110</v>
      </c>
      <c r="B1429" t="s">
        <v>92</v>
      </c>
      <c r="C1429">
        <v>1.5</v>
      </c>
      <c r="D1429" s="1">
        <v>8.67</v>
      </c>
      <c r="E1429" s="1">
        <f t="shared" si="21"/>
        <v>13.005000000000001</v>
      </c>
    </row>
    <row r="1430" spans="1:5" s="2" customFormat="1" x14ac:dyDescent="0.25">
      <c r="A1430" t="s">
        <v>114</v>
      </c>
      <c r="B1430" t="s">
        <v>83</v>
      </c>
      <c r="C1430">
        <v>4</v>
      </c>
      <c r="D1430" s="1">
        <v>8.2200000000000006</v>
      </c>
      <c r="E1430" s="1">
        <f t="shared" si="21"/>
        <v>32.880000000000003</v>
      </c>
    </row>
    <row r="1431" spans="1:5" s="2" customFormat="1" x14ac:dyDescent="0.25">
      <c r="A1431" t="s">
        <v>78</v>
      </c>
      <c r="B1431" t="s">
        <v>9</v>
      </c>
      <c r="C1431" t="s">
        <v>9</v>
      </c>
      <c r="D1431" s="1" t="s">
        <v>9</v>
      </c>
      <c r="E1431" s="1">
        <f>SUM(E1425:E1430)</f>
        <v>1238.7233000000001</v>
      </c>
    </row>
    <row r="1432" spans="1:5" s="2" customFormat="1" x14ac:dyDescent="0.25">
      <c r="A1432"/>
      <c r="B1432"/>
      <c r="C1432"/>
      <c r="D1432" s="1"/>
      <c r="E1432" s="1"/>
    </row>
    <row r="1433" spans="1:5" s="2" customFormat="1" x14ac:dyDescent="0.25">
      <c r="A1433" t="s">
        <v>84</v>
      </c>
      <c r="B1433" t="s">
        <v>9</v>
      </c>
      <c r="C1433" t="s">
        <v>9</v>
      </c>
      <c r="D1433" s="1" t="s">
        <v>9</v>
      </c>
      <c r="E1433" s="1">
        <f>E1422+E1431</f>
        <v>1415.7017000000001</v>
      </c>
    </row>
    <row r="1434" spans="1:5" s="2" customFormat="1" x14ac:dyDescent="0.25">
      <c r="A1434" t="s">
        <v>85</v>
      </c>
      <c r="B1434" t="s">
        <v>9</v>
      </c>
      <c r="C1434" t="s">
        <v>9</v>
      </c>
      <c r="D1434" s="1">
        <v>0</v>
      </c>
      <c r="E1434" s="1">
        <f>ROUND((E1433*D1434),4)</f>
        <v>0</v>
      </c>
    </row>
    <row r="1435" spans="1:5" s="2" customFormat="1" x14ac:dyDescent="0.25">
      <c r="A1435" t="s">
        <v>86</v>
      </c>
      <c r="B1435" t="s">
        <v>9</v>
      </c>
      <c r="C1435" t="s">
        <v>9</v>
      </c>
      <c r="D1435" s="1" t="s">
        <v>9</v>
      </c>
      <c r="E1435" s="1">
        <f>SUM(E1433:E1434)</f>
        <v>1415.7017000000001</v>
      </c>
    </row>
    <row r="1436" spans="1:5" s="2" customFormat="1" x14ac:dyDescent="0.25">
      <c r="A1436"/>
      <c r="B1436"/>
      <c r="C1436"/>
      <c r="D1436" s="1"/>
      <c r="E1436" s="1"/>
    </row>
    <row r="1437" spans="1:5" s="2" customFormat="1" x14ac:dyDescent="0.25">
      <c r="A1437" t="s">
        <v>916</v>
      </c>
      <c r="B1437" t="s">
        <v>171</v>
      </c>
      <c r="C1437"/>
      <c r="D1437" s="1"/>
      <c r="E1437" s="1"/>
    </row>
    <row r="1438" spans="1:5" s="2" customFormat="1" x14ac:dyDescent="0.25">
      <c r="A1438" t="s">
        <v>917</v>
      </c>
      <c r="B1438"/>
      <c r="C1438"/>
      <c r="D1438" s="1"/>
      <c r="E1438" s="1"/>
    </row>
    <row r="1439" spans="1:5" s="2" customFormat="1" x14ac:dyDescent="0.25">
      <c r="A1439" t="s">
        <v>71</v>
      </c>
      <c r="B1439"/>
      <c r="C1439"/>
      <c r="D1439" s="1"/>
      <c r="E1439" s="1"/>
    </row>
    <row r="1440" spans="1:5" s="2" customFormat="1" x14ac:dyDescent="0.25">
      <c r="A1440"/>
      <c r="B1440"/>
      <c r="C1440"/>
      <c r="D1440" s="1"/>
      <c r="E1440" s="1"/>
    </row>
    <row r="1441" spans="1:5" s="2" customFormat="1" x14ac:dyDescent="0.25">
      <c r="A1441" t="s">
        <v>79</v>
      </c>
      <c r="B1441" t="s">
        <v>73</v>
      </c>
      <c r="C1441" t="s">
        <v>74</v>
      </c>
      <c r="D1441" s="1" t="s">
        <v>75</v>
      </c>
      <c r="E1441" s="1" t="s">
        <v>76</v>
      </c>
    </row>
    <row r="1442" spans="1:5" s="2" customFormat="1" x14ac:dyDescent="0.25">
      <c r="A1442" t="s">
        <v>116</v>
      </c>
      <c r="B1442" t="s">
        <v>80</v>
      </c>
      <c r="C1442">
        <v>11.52</v>
      </c>
      <c r="D1442" s="1">
        <v>8.6199999999999992</v>
      </c>
      <c r="E1442" s="1">
        <f>ROUND((C1442*D1442),4)</f>
        <v>99.302400000000006</v>
      </c>
    </row>
    <row r="1443" spans="1:5" s="2" customFormat="1" x14ac:dyDescent="0.25">
      <c r="A1443" t="s">
        <v>122</v>
      </c>
      <c r="B1443" t="s">
        <v>80</v>
      </c>
      <c r="C1443">
        <v>11.52</v>
      </c>
      <c r="D1443" s="1">
        <v>11.31</v>
      </c>
      <c r="E1443" s="1">
        <f>ROUND((C1443*D1443),4)</f>
        <v>130.2912</v>
      </c>
    </row>
    <row r="1444" spans="1:5" s="2" customFormat="1" x14ac:dyDescent="0.25">
      <c r="A1444" t="s">
        <v>78</v>
      </c>
      <c r="B1444" t="s">
        <v>9</v>
      </c>
      <c r="C1444" t="s">
        <v>9</v>
      </c>
      <c r="D1444" s="1" t="s">
        <v>9</v>
      </c>
      <c r="E1444" s="1">
        <f>SUM(E1442:E1443)</f>
        <v>229.59360000000001</v>
      </c>
    </row>
    <row r="1445" spans="1:5" s="2" customFormat="1" x14ac:dyDescent="0.25">
      <c r="A1445"/>
      <c r="B1445"/>
      <c r="C1445"/>
      <c r="D1445" s="1"/>
      <c r="E1445" s="1"/>
    </row>
    <row r="1446" spans="1:5" s="2" customFormat="1" x14ac:dyDescent="0.25">
      <c r="A1446" t="s">
        <v>81</v>
      </c>
      <c r="B1446" t="s">
        <v>73</v>
      </c>
      <c r="C1446" t="s">
        <v>74</v>
      </c>
      <c r="D1446" s="1" t="s">
        <v>75</v>
      </c>
      <c r="E1446" s="1" t="s">
        <v>76</v>
      </c>
    </row>
    <row r="1447" spans="1:5" s="2" customFormat="1" x14ac:dyDescent="0.25">
      <c r="A1447" t="s">
        <v>685</v>
      </c>
      <c r="B1447" t="s">
        <v>82</v>
      </c>
      <c r="C1447">
        <v>15.86</v>
      </c>
      <c r="D1447" s="1">
        <v>32.94</v>
      </c>
      <c r="E1447" s="1">
        <f t="shared" ref="E1447:E1453" si="22">ROUND((C1447*D1447),4)</f>
        <v>522.42840000000001</v>
      </c>
    </row>
    <row r="1448" spans="1:5" s="2" customFormat="1" x14ac:dyDescent="0.25">
      <c r="A1448" t="s">
        <v>686</v>
      </c>
      <c r="B1448" t="s">
        <v>82</v>
      </c>
      <c r="C1448">
        <v>7.55</v>
      </c>
      <c r="D1448" s="1">
        <v>26.24</v>
      </c>
      <c r="E1448" s="1">
        <f t="shared" si="22"/>
        <v>198.11199999999999</v>
      </c>
    </row>
    <row r="1449" spans="1:5" s="2" customFormat="1" x14ac:dyDescent="0.25">
      <c r="A1449" t="s">
        <v>687</v>
      </c>
      <c r="B1449" t="s">
        <v>92</v>
      </c>
      <c r="C1449">
        <v>15.09</v>
      </c>
      <c r="D1449" s="1">
        <v>28.57</v>
      </c>
      <c r="E1449" s="1">
        <f t="shared" si="22"/>
        <v>431.12130000000002</v>
      </c>
    </row>
    <row r="1450" spans="1:5" s="2" customFormat="1" x14ac:dyDescent="0.25">
      <c r="A1450" t="s">
        <v>688</v>
      </c>
      <c r="B1450" t="s">
        <v>83</v>
      </c>
      <c r="C1450">
        <v>4</v>
      </c>
      <c r="D1450" s="1">
        <v>58.19</v>
      </c>
      <c r="E1450" s="1">
        <f t="shared" si="22"/>
        <v>232.76</v>
      </c>
    </row>
    <row r="1451" spans="1:5" s="2" customFormat="1" x14ac:dyDescent="0.25">
      <c r="A1451" t="s">
        <v>110</v>
      </c>
      <c r="B1451" t="s">
        <v>92</v>
      </c>
      <c r="C1451">
        <v>1.5</v>
      </c>
      <c r="D1451" s="1">
        <v>8.67</v>
      </c>
      <c r="E1451" s="1">
        <f t="shared" si="22"/>
        <v>13.005000000000001</v>
      </c>
    </row>
    <row r="1452" spans="1:5" s="2" customFormat="1" x14ac:dyDescent="0.25">
      <c r="A1452" t="s">
        <v>114</v>
      </c>
      <c r="B1452" t="s">
        <v>83</v>
      </c>
      <c r="C1452">
        <v>6</v>
      </c>
      <c r="D1452" s="1">
        <v>8.2200000000000006</v>
      </c>
      <c r="E1452" s="1">
        <f t="shared" si="22"/>
        <v>49.32</v>
      </c>
    </row>
    <row r="1453" spans="1:5" s="2" customFormat="1" x14ac:dyDescent="0.25">
      <c r="A1453" t="s">
        <v>90</v>
      </c>
      <c r="B1453" t="s">
        <v>91</v>
      </c>
      <c r="C1453">
        <v>8</v>
      </c>
      <c r="D1453" s="1">
        <v>9.76</v>
      </c>
      <c r="E1453" s="1">
        <f t="shared" si="22"/>
        <v>78.08</v>
      </c>
    </row>
    <row r="1454" spans="1:5" s="2" customFormat="1" x14ac:dyDescent="0.25">
      <c r="A1454" t="s">
        <v>78</v>
      </c>
      <c r="B1454" t="s">
        <v>9</v>
      </c>
      <c r="C1454" t="s">
        <v>9</v>
      </c>
      <c r="D1454" s="1" t="s">
        <v>9</v>
      </c>
      <c r="E1454" s="1">
        <f>SUM(E1447:E1453)</f>
        <v>1524.8267000000001</v>
      </c>
    </row>
    <row r="1455" spans="1:5" s="2" customFormat="1" x14ac:dyDescent="0.25">
      <c r="A1455"/>
      <c r="B1455"/>
      <c r="C1455"/>
      <c r="D1455" s="1"/>
      <c r="E1455" s="1"/>
    </row>
    <row r="1456" spans="1:5" s="2" customFormat="1" x14ac:dyDescent="0.25">
      <c r="A1456" t="s">
        <v>84</v>
      </c>
      <c r="B1456" t="s">
        <v>9</v>
      </c>
      <c r="C1456" t="s">
        <v>9</v>
      </c>
      <c r="D1456" s="1" t="s">
        <v>9</v>
      </c>
      <c r="E1456" s="1">
        <f>E1444+E1454</f>
        <v>1754.4203</v>
      </c>
    </row>
    <row r="1457" spans="1:5" s="2" customFormat="1" x14ac:dyDescent="0.25">
      <c r="A1457" t="s">
        <v>85</v>
      </c>
      <c r="B1457" t="s">
        <v>9</v>
      </c>
      <c r="C1457" t="s">
        <v>9</v>
      </c>
      <c r="D1457" s="1">
        <v>0</v>
      </c>
      <c r="E1457" s="1">
        <f>ROUND((E1456*D1457),4)</f>
        <v>0</v>
      </c>
    </row>
    <row r="1458" spans="1:5" s="2" customFormat="1" x14ac:dyDescent="0.25">
      <c r="A1458" t="s">
        <v>86</v>
      </c>
      <c r="B1458" t="s">
        <v>9</v>
      </c>
      <c r="C1458" t="s">
        <v>9</v>
      </c>
      <c r="D1458" s="1" t="s">
        <v>9</v>
      </c>
      <c r="E1458" s="1">
        <f>SUM(E1456:E1457)</f>
        <v>1754.4203</v>
      </c>
    </row>
    <row r="1459" spans="1:5" s="2" customFormat="1" x14ac:dyDescent="0.25">
      <c r="A1459"/>
      <c r="B1459"/>
      <c r="C1459"/>
      <c r="D1459" s="1"/>
      <c r="E1459" s="1"/>
    </row>
    <row r="1460" spans="1:5" s="2" customFormat="1" x14ac:dyDescent="0.25">
      <c r="A1460" t="s">
        <v>918</v>
      </c>
      <c r="B1460" t="s">
        <v>170</v>
      </c>
      <c r="C1460"/>
      <c r="D1460" s="1"/>
      <c r="E1460" s="1"/>
    </row>
    <row r="1461" spans="1:5" s="2" customFormat="1" x14ac:dyDescent="0.25">
      <c r="A1461" t="s">
        <v>919</v>
      </c>
      <c r="B1461"/>
      <c r="C1461"/>
      <c r="D1461" s="1"/>
      <c r="E1461" s="1"/>
    </row>
    <row r="1462" spans="1:5" s="2" customFormat="1" x14ac:dyDescent="0.25">
      <c r="A1462" t="s">
        <v>71</v>
      </c>
      <c r="B1462"/>
      <c r="C1462"/>
      <c r="D1462" s="1"/>
      <c r="E1462" s="1"/>
    </row>
    <row r="1463" spans="1:5" s="2" customFormat="1" x14ac:dyDescent="0.25">
      <c r="A1463"/>
      <c r="B1463"/>
      <c r="C1463"/>
      <c r="D1463" s="1"/>
      <c r="E1463" s="1"/>
    </row>
    <row r="1464" spans="1:5" s="2" customFormat="1" x14ac:dyDescent="0.25">
      <c r="A1464" t="s">
        <v>79</v>
      </c>
      <c r="B1464" t="s">
        <v>73</v>
      </c>
      <c r="C1464" t="s">
        <v>74</v>
      </c>
      <c r="D1464" s="1" t="s">
        <v>75</v>
      </c>
      <c r="E1464" s="1" t="s">
        <v>76</v>
      </c>
    </row>
    <row r="1465" spans="1:5" s="2" customFormat="1" x14ac:dyDescent="0.25">
      <c r="A1465" t="s">
        <v>116</v>
      </c>
      <c r="B1465" t="s">
        <v>80</v>
      </c>
      <c r="C1465">
        <v>11.76</v>
      </c>
      <c r="D1465" s="1">
        <v>8.6199999999999992</v>
      </c>
      <c r="E1465" s="1">
        <f>ROUND((C1465*D1465),4)</f>
        <v>101.3712</v>
      </c>
    </row>
    <row r="1466" spans="1:5" s="2" customFormat="1" x14ac:dyDescent="0.25">
      <c r="A1466" t="s">
        <v>122</v>
      </c>
      <c r="B1466" t="s">
        <v>80</v>
      </c>
      <c r="C1466">
        <v>11.76</v>
      </c>
      <c r="D1466" s="1">
        <v>11.31</v>
      </c>
      <c r="E1466" s="1">
        <f>ROUND((C1466*D1466),4)</f>
        <v>133.00559999999999</v>
      </c>
    </row>
    <row r="1467" spans="1:5" s="2" customFormat="1" x14ac:dyDescent="0.25">
      <c r="A1467" t="s">
        <v>78</v>
      </c>
      <c r="B1467" t="s">
        <v>9</v>
      </c>
      <c r="C1467" t="s">
        <v>9</v>
      </c>
      <c r="D1467" s="1" t="s">
        <v>9</v>
      </c>
      <c r="E1467" s="1">
        <f>SUM(E1465:E1466)</f>
        <v>234.3768</v>
      </c>
    </row>
    <row r="1468" spans="1:5" s="2" customFormat="1" x14ac:dyDescent="0.25">
      <c r="A1468"/>
      <c r="B1468"/>
      <c r="C1468"/>
      <c r="D1468" s="1"/>
      <c r="E1468" s="1"/>
    </row>
    <row r="1469" spans="1:5" s="2" customFormat="1" x14ac:dyDescent="0.25">
      <c r="A1469" t="s">
        <v>81</v>
      </c>
      <c r="B1469" t="s">
        <v>73</v>
      </c>
      <c r="C1469" t="s">
        <v>74</v>
      </c>
      <c r="D1469" s="1" t="s">
        <v>75</v>
      </c>
      <c r="E1469" s="1" t="s">
        <v>76</v>
      </c>
    </row>
    <row r="1470" spans="1:5" s="2" customFormat="1" x14ac:dyDescent="0.25">
      <c r="A1470" t="s">
        <v>685</v>
      </c>
      <c r="B1470" t="s">
        <v>82</v>
      </c>
      <c r="C1470">
        <v>19.57</v>
      </c>
      <c r="D1470" s="1">
        <v>32.94</v>
      </c>
      <c r="E1470" s="1">
        <f t="shared" ref="E1470:E1475" si="23">ROUND((C1470*D1470),4)</f>
        <v>644.63580000000002</v>
      </c>
    </row>
    <row r="1471" spans="1:5" s="2" customFormat="1" x14ac:dyDescent="0.25">
      <c r="A1471" t="s">
        <v>686</v>
      </c>
      <c r="B1471" t="s">
        <v>82</v>
      </c>
      <c r="C1471">
        <v>9.32</v>
      </c>
      <c r="D1471" s="1">
        <v>26.24</v>
      </c>
      <c r="E1471" s="1">
        <f t="shared" si="23"/>
        <v>244.55680000000001</v>
      </c>
    </row>
    <row r="1472" spans="1:5" s="2" customFormat="1" x14ac:dyDescent="0.25">
      <c r="A1472" t="s">
        <v>687</v>
      </c>
      <c r="B1472" t="s">
        <v>92</v>
      </c>
      <c r="C1472">
        <v>18.28</v>
      </c>
      <c r="D1472" s="1">
        <v>28.57</v>
      </c>
      <c r="E1472" s="1">
        <f t="shared" si="23"/>
        <v>522.25959999999998</v>
      </c>
    </row>
    <row r="1473" spans="1:5" s="2" customFormat="1" x14ac:dyDescent="0.25">
      <c r="A1473" t="s">
        <v>110</v>
      </c>
      <c r="B1473" t="s">
        <v>92</v>
      </c>
      <c r="C1473">
        <v>1.5</v>
      </c>
      <c r="D1473" s="1">
        <v>8.67</v>
      </c>
      <c r="E1473" s="1">
        <f t="shared" si="23"/>
        <v>13.005000000000001</v>
      </c>
    </row>
    <row r="1474" spans="1:5" s="2" customFormat="1" x14ac:dyDescent="0.25">
      <c r="A1474" t="s">
        <v>114</v>
      </c>
      <c r="B1474" t="s">
        <v>83</v>
      </c>
      <c r="C1474">
        <v>8</v>
      </c>
      <c r="D1474" s="1">
        <v>8.2200000000000006</v>
      </c>
      <c r="E1474" s="1">
        <f t="shared" si="23"/>
        <v>65.760000000000005</v>
      </c>
    </row>
    <row r="1475" spans="1:5" s="2" customFormat="1" x14ac:dyDescent="0.25">
      <c r="A1475" t="s">
        <v>90</v>
      </c>
      <c r="B1475" t="s">
        <v>91</v>
      </c>
      <c r="C1475">
        <v>16</v>
      </c>
      <c r="D1475" s="1">
        <v>9.76</v>
      </c>
      <c r="E1475" s="1">
        <f t="shared" si="23"/>
        <v>156.16</v>
      </c>
    </row>
    <row r="1476" spans="1:5" s="2" customFormat="1" x14ac:dyDescent="0.25">
      <c r="A1476" t="s">
        <v>78</v>
      </c>
      <c r="B1476" t="s">
        <v>9</v>
      </c>
      <c r="C1476" t="s">
        <v>9</v>
      </c>
      <c r="D1476" s="1" t="s">
        <v>9</v>
      </c>
      <c r="E1476" s="1">
        <f>SUM(E1470:E1475)</f>
        <v>1646.3772000000004</v>
      </c>
    </row>
    <row r="1477" spans="1:5" s="2" customFormat="1" x14ac:dyDescent="0.25">
      <c r="A1477"/>
      <c r="B1477"/>
      <c r="C1477"/>
      <c r="D1477" s="1"/>
      <c r="E1477" s="1"/>
    </row>
    <row r="1478" spans="1:5" s="2" customFormat="1" x14ac:dyDescent="0.25">
      <c r="A1478" t="s">
        <v>84</v>
      </c>
      <c r="B1478" t="s">
        <v>9</v>
      </c>
      <c r="C1478" t="s">
        <v>9</v>
      </c>
      <c r="D1478" s="1" t="s">
        <v>9</v>
      </c>
      <c r="E1478" s="1">
        <f>E1467+E1476</f>
        <v>1880.7540000000004</v>
      </c>
    </row>
    <row r="1479" spans="1:5" s="2" customFormat="1" x14ac:dyDescent="0.25">
      <c r="A1479" t="s">
        <v>85</v>
      </c>
      <c r="B1479" t="s">
        <v>9</v>
      </c>
      <c r="C1479" t="s">
        <v>9</v>
      </c>
      <c r="D1479" s="1">
        <v>0</v>
      </c>
      <c r="E1479" s="1">
        <f>ROUND((E1478*D1479),4)</f>
        <v>0</v>
      </c>
    </row>
    <row r="1480" spans="1:5" s="2" customFormat="1" x14ac:dyDescent="0.25">
      <c r="A1480" t="s">
        <v>86</v>
      </c>
      <c r="B1480" t="s">
        <v>9</v>
      </c>
      <c r="C1480" t="s">
        <v>9</v>
      </c>
      <c r="D1480" s="1" t="s">
        <v>9</v>
      </c>
      <c r="E1480" s="1">
        <f>SUM(E1478:E1479)</f>
        <v>1880.7540000000004</v>
      </c>
    </row>
    <row r="1481" spans="1:5" s="2" customFormat="1" x14ac:dyDescent="0.25">
      <c r="A1481"/>
      <c r="B1481"/>
      <c r="C1481"/>
      <c r="D1481" s="1"/>
      <c r="E1481" s="1"/>
    </row>
    <row r="1482" spans="1:5" s="2" customFormat="1" x14ac:dyDescent="0.25">
      <c r="A1482" t="s">
        <v>920</v>
      </c>
      <c r="B1482" t="s">
        <v>172</v>
      </c>
      <c r="C1482"/>
      <c r="D1482" s="1"/>
      <c r="E1482" s="1"/>
    </row>
    <row r="1483" spans="1:5" s="2" customFormat="1" x14ac:dyDescent="0.25">
      <c r="A1483" t="s">
        <v>921</v>
      </c>
      <c r="B1483"/>
      <c r="C1483"/>
      <c r="D1483" s="1"/>
      <c r="E1483" s="1"/>
    </row>
    <row r="1484" spans="1:5" s="2" customFormat="1" x14ac:dyDescent="0.25">
      <c r="A1484" t="s">
        <v>71</v>
      </c>
      <c r="B1484"/>
      <c r="C1484"/>
      <c r="D1484" s="1"/>
      <c r="E1484" s="1"/>
    </row>
    <row r="1485" spans="1:5" s="2" customFormat="1" x14ac:dyDescent="0.25">
      <c r="A1485"/>
      <c r="B1485"/>
      <c r="C1485"/>
      <c r="D1485" s="1"/>
      <c r="E1485" s="1"/>
    </row>
    <row r="1486" spans="1:5" s="2" customFormat="1" x14ac:dyDescent="0.25">
      <c r="A1486" t="s">
        <v>79</v>
      </c>
      <c r="B1486" t="s">
        <v>73</v>
      </c>
      <c r="C1486" t="s">
        <v>74</v>
      </c>
      <c r="D1486" s="1" t="s">
        <v>75</v>
      </c>
      <c r="E1486" s="1" t="s">
        <v>76</v>
      </c>
    </row>
    <row r="1487" spans="1:5" s="2" customFormat="1" x14ac:dyDescent="0.25">
      <c r="A1487" t="s">
        <v>116</v>
      </c>
      <c r="B1487" t="s">
        <v>80</v>
      </c>
      <c r="C1487">
        <v>9.01</v>
      </c>
      <c r="D1487" s="1">
        <v>8.6199999999999992</v>
      </c>
      <c r="E1487" s="1">
        <f>ROUND((C1487*D1487),4)</f>
        <v>77.666200000000003</v>
      </c>
    </row>
    <row r="1488" spans="1:5" s="2" customFormat="1" x14ac:dyDescent="0.25">
      <c r="A1488" t="s">
        <v>122</v>
      </c>
      <c r="B1488" t="s">
        <v>80</v>
      </c>
      <c r="C1488">
        <v>9.01</v>
      </c>
      <c r="D1488" s="1">
        <v>11.31</v>
      </c>
      <c r="E1488" s="1">
        <f>ROUND((C1488*D1488),4)</f>
        <v>101.90309999999999</v>
      </c>
    </row>
    <row r="1489" spans="1:5" s="2" customFormat="1" x14ac:dyDescent="0.25">
      <c r="A1489" t="s">
        <v>78</v>
      </c>
      <c r="B1489" t="s">
        <v>9</v>
      </c>
      <c r="C1489" t="s">
        <v>9</v>
      </c>
      <c r="D1489" s="1" t="s">
        <v>9</v>
      </c>
      <c r="E1489" s="1">
        <f>SUM(E1487:E1488)</f>
        <v>179.5693</v>
      </c>
    </row>
    <row r="1490" spans="1:5" s="2" customFormat="1" x14ac:dyDescent="0.25">
      <c r="A1490"/>
      <c r="B1490"/>
      <c r="C1490"/>
      <c r="D1490" s="1"/>
      <c r="E1490" s="1"/>
    </row>
    <row r="1491" spans="1:5" s="2" customFormat="1" x14ac:dyDescent="0.25">
      <c r="A1491" t="s">
        <v>81</v>
      </c>
      <c r="B1491" t="s">
        <v>73</v>
      </c>
      <c r="C1491" t="s">
        <v>74</v>
      </c>
      <c r="D1491" s="1" t="s">
        <v>75</v>
      </c>
      <c r="E1491" s="1" t="s">
        <v>76</v>
      </c>
    </row>
    <row r="1492" spans="1:5" s="2" customFormat="1" x14ac:dyDescent="0.25">
      <c r="A1492" t="s">
        <v>685</v>
      </c>
      <c r="B1492" t="s">
        <v>82</v>
      </c>
      <c r="C1492">
        <v>10.58</v>
      </c>
      <c r="D1492" s="1">
        <v>32.94</v>
      </c>
      <c r="E1492" s="1">
        <f t="shared" ref="E1492:E1497" si="24">ROUND((C1492*D1492),4)</f>
        <v>348.5052</v>
      </c>
    </row>
    <row r="1493" spans="1:5" s="2" customFormat="1" x14ac:dyDescent="0.25">
      <c r="A1493" t="s">
        <v>686</v>
      </c>
      <c r="B1493" t="s">
        <v>82</v>
      </c>
      <c r="C1493">
        <v>5.04</v>
      </c>
      <c r="D1493" s="1">
        <v>26.24</v>
      </c>
      <c r="E1493" s="1">
        <f t="shared" si="24"/>
        <v>132.24959999999999</v>
      </c>
    </row>
    <row r="1494" spans="1:5" s="2" customFormat="1" x14ac:dyDescent="0.25">
      <c r="A1494" t="s">
        <v>687</v>
      </c>
      <c r="B1494" t="s">
        <v>92</v>
      </c>
      <c r="C1494">
        <v>10.57</v>
      </c>
      <c r="D1494" s="1">
        <v>28.57</v>
      </c>
      <c r="E1494" s="1">
        <f t="shared" si="24"/>
        <v>301.98489999999998</v>
      </c>
    </row>
    <row r="1495" spans="1:5" s="2" customFormat="1" x14ac:dyDescent="0.25">
      <c r="A1495" t="s">
        <v>688</v>
      </c>
      <c r="B1495" t="s">
        <v>83</v>
      </c>
      <c r="C1495">
        <v>8</v>
      </c>
      <c r="D1495" s="1">
        <v>58.19</v>
      </c>
      <c r="E1495" s="1">
        <f t="shared" si="24"/>
        <v>465.52</v>
      </c>
    </row>
    <row r="1496" spans="1:5" s="2" customFormat="1" x14ac:dyDescent="0.25">
      <c r="A1496" t="s">
        <v>110</v>
      </c>
      <c r="B1496" t="s">
        <v>92</v>
      </c>
      <c r="C1496">
        <v>1.5</v>
      </c>
      <c r="D1496" s="1">
        <v>8.67</v>
      </c>
      <c r="E1496" s="1">
        <f t="shared" si="24"/>
        <v>13.005000000000001</v>
      </c>
    </row>
    <row r="1497" spans="1:5" s="2" customFormat="1" x14ac:dyDescent="0.25">
      <c r="A1497" t="s">
        <v>114</v>
      </c>
      <c r="B1497" t="s">
        <v>83</v>
      </c>
      <c r="C1497">
        <v>4</v>
      </c>
      <c r="D1497" s="1">
        <v>8.2200000000000006</v>
      </c>
      <c r="E1497" s="1">
        <f t="shared" si="24"/>
        <v>32.880000000000003</v>
      </c>
    </row>
    <row r="1498" spans="1:5" s="2" customFormat="1" x14ac:dyDescent="0.25">
      <c r="A1498" t="s">
        <v>78</v>
      </c>
      <c r="B1498" t="s">
        <v>9</v>
      </c>
      <c r="C1498" t="s">
        <v>9</v>
      </c>
      <c r="D1498" s="1" t="s">
        <v>9</v>
      </c>
      <c r="E1498" s="1">
        <f>SUM(E1492:E1497)</f>
        <v>1294.1447000000003</v>
      </c>
    </row>
    <row r="1499" spans="1:5" s="2" customFormat="1" x14ac:dyDescent="0.25">
      <c r="A1499"/>
      <c r="B1499"/>
      <c r="C1499"/>
      <c r="D1499" s="1"/>
      <c r="E1499" s="1"/>
    </row>
    <row r="1500" spans="1:5" s="2" customFormat="1" x14ac:dyDescent="0.25">
      <c r="A1500" t="s">
        <v>84</v>
      </c>
      <c r="B1500" t="s">
        <v>9</v>
      </c>
      <c r="C1500" t="s">
        <v>9</v>
      </c>
      <c r="D1500" s="1" t="s">
        <v>9</v>
      </c>
      <c r="E1500" s="1">
        <f>E1489+E1498</f>
        <v>1473.7140000000004</v>
      </c>
    </row>
    <row r="1501" spans="1:5" s="2" customFormat="1" x14ac:dyDescent="0.25">
      <c r="A1501" t="s">
        <v>85</v>
      </c>
      <c r="B1501" t="s">
        <v>9</v>
      </c>
      <c r="C1501" t="s">
        <v>9</v>
      </c>
      <c r="D1501" s="1">
        <v>0</v>
      </c>
      <c r="E1501" s="1">
        <f>ROUND((E1500*D1501),4)</f>
        <v>0</v>
      </c>
    </row>
    <row r="1502" spans="1:5" s="2" customFormat="1" x14ac:dyDescent="0.25">
      <c r="A1502" t="s">
        <v>86</v>
      </c>
      <c r="B1502" t="s">
        <v>9</v>
      </c>
      <c r="C1502" t="s">
        <v>9</v>
      </c>
      <c r="D1502" s="1" t="s">
        <v>9</v>
      </c>
      <c r="E1502" s="1">
        <f>SUM(E1500:E1501)</f>
        <v>1473.7140000000004</v>
      </c>
    </row>
    <row r="1503" spans="1:5" s="2" customFormat="1" x14ac:dyDescent="0.25">
      <c r="A1503"/>
      <c r="B1503"/>
      <c r="C1503"/>
      <c r="D1503" s="1"/>
      <c r="E1503" s="1"/>
    </row>
    <row r="1504" spans="1:5" s="2" customFormat="1" x14ac:dyDescent="0.25">
      <c r="A1504" t="s">
        <v>922</v>
      </c>
      <c r="B1504" t="s">
        <v>629</v>
      </c>
      <c r="C1504"/>
      <c r="D1504" s="1"/>
      <c r="E1504" s="1"/>
    </row>
    <row r="1505" spans="1:5" s="2" customFormat="1" x14ac:dyDescent="0.25">
      <c r="A1505" t="s">
        <v>923</v>
      </c>
      <c r="B1505"/>
      <c r="C1505"/>
      <c r="D1505" s="1"/>
      <c r="E1505" s="1"/>
    </row>
    <row r="1506" spans="1:5" s="2" customFormat="1" x14ac:dyDescent="0.25">
      <c r="A1506" t="s">
        <v>71</v>
      </c>
      <c r="B1506"/>
      <c r="C1506"/>
      <c r="D1506" s="1"/>
      <c r="E1506" s="1"/>
    </row>
    <row r="1507" spans="1:5" s="2" customFormat="1" x14ac:dyDescent="0.25">
      <c r="A1507"/>
      <c r="B1507"/>
      <c r="C1507"/>
      <c r="D1507" s="1"/>
      <c r="E1507" s="1"/>
    </row>
    <row r="1508" spans="1:5" s="2" customFormat="1" x14ac:dyDescent="0.25">
      <c r="A1508" t="s">
        <v>79</v>
      </c>
      <c r="B1508" t="s">
        <v>73</v>
      </c>
      <c r="C1508" t="s">
        <v>74</v>
      </c>
      <c r="D1508" s="1" t="s">
        <v>75</v>
      </c>
      <c r="E1508" s="1" t="s">
        <v>76</v>
      </c>
    </row>
    <row r="1509" spans="1:5" s="2" customFormat="1" x14ac:dyDescent="0.25">
      <c r="A1509" t="s">
        <v>116</v>
      </c>
      <c r="B1509" t="s">
        <v>80</v>
      </c>
      <c r="C1509">
        <v>11.55</v>
      </c>
      <c r="D1509" s="1">
        <v>8.6199999999999992</v>
      </c>
      <c r="E1509" s="1">
        <f>ROUND((C1509*D1509),4)</f>
        <v>99.561000000000007</v>
      </c>
    </row>
    <row r="1510" spans="1:5" s="2" customFormat="1" x14ac:dyDescent="0.25">
      <c r="A1510" t="s">
        <v>122</v>
      </c>
      <c r="B1510" t="s">
        <v>80</v>
      </c>
      <c r="C1510">
        <v>11.55</v>
      </c>
      <c r="D1510" s="1">
        <v>11.31</v>
      </c>
      <c r="E1510" s="1">
        <f>ROUND((C1510*D1510),4)</f>
        <v>130.63050000000001</v>
      </c>
    </row>
    <row r="1511" spans="1:5" s="2" customFormat="1" x14ac:dyDescent="0.25">
      <c r="A1511" t="s">
        <v>78</v>
      </c>
      <c r="B1511" t="s">
        <v>9</v>
      </c>
      <c r="C1511" t="s">
        <v>9</v>
      </c>
      <c r="D1511" s="1" t="s">
        <v>9</v>
      </c>
      <c r="E1511" s="1">
        <f>SUM(E1509:E1510)</f>
        <v>230.19150000000002</v>
      </c>
    </row>
    <row r="1512" spans="1:5" s="2" customFormat="1" x14ac:dyDescent="0.25">
      <c r="A1512"/>
      <c r="B1512"/>
      <c r="C1512"/>
      <c r="D1512" s="1"/>
      <c r="E1512" s="1"/>
    </row>
    <row r="1513" spans="1:5" s="2" customFormat="1" x14ac:dyDescent="0.25">
      <c r="A1513" t="s">
        <v>81</v>
      </c>
      <c r="B1513" t="s">
        <v>73</v>
      </c>
      <c r="C1513" t="s">
        <v>74</v>
      </c>
      <c r="D1513" s="1" t="s">
        <v>75</v>
      </c>
      <c r="E1513" s="1" t="s">
        <v>76</v>
      </c>
    </row>
    <row r="1514" spans="1:5" s="2" customFormat="1" x14ac:dyDescent="0.25">
      <c r="A1514" t="s">
        <v>685</v>
      </c>
      <c r="B1514" t="s">
        <v>82</v>
      </c>
      <c r="C1514">
        <v>13.73</v>
      </c>
      <c r="D1514" s="1">
        <v>32.94</v>
      </c>
      <c r="E1514" s="1">
        <f t="shared" ref="E1514:E1519" si="25">ROUND((C1514*D1514),4)</f>
        <v>452.26620000000003</v>
      </c>
    </row>
    <row r="1515" spans="1:5" s="2" customFormat="1" x14ac:dyDescent="0.25">
      <c r="A1515" t="s">
        <v>686</v>
      </c>
      <c r="B1515" t="s">
        <v>82</v>
      </c>
      <c r="C1515">
        <v>6.54</v>
      </c>
      <c r="D1515" s="1">
        <v>26.24</v>
      </c>
      <c r="E1515" s="1">
        <f t="shared" si="25"/>
        <v>171.6096</v>
      </c>
    </row>
    <row r="1516" spans="1:5" s="2" customFormat="1" x14ac:dyDescent="0.25">
      <c r="A1516" t="s">
        <v>687</v>
      </c>
      <c r="B1516" t="s">
        <v>92</v>
      </c>
      <c r="C1516">
        <v>13.77</v>
      </c>
      <c r="D1516" s="1">
        <v>28.57</v>
      </c>
      <c r="E1516" s="1">
        <f t="shared" si="25"/>
        <v>393.40890000000002</v>
      </c>
    </row>
    <row r="1517" spans="1:5" s="2" customFormat="1" x14ac:dyDescent="0.25">
      <c r="A1517" t="s">
        <v>688</v>
      </c>
      <c r="B1517" t="s">
        <v>83</v>
      </c>
      <c r="C1517">
        <v>8</v>
      </c>
      <c r="D1517" s="1">
        <v>58.19</v>
      </c>
      <c r="E1517" s="1">
        <f t="shared" si="25"/>
        <v>465.52</v>
      </c>
    </row>
    <row r="1518" spans="1:5" s="2" customFormat="1" x14ac:dyDescent="0.25">
      <c r="A1518" t="s">
        <v>110</v>
      </c>
      <c r="B1518" t="s">
        <v>92</v>
      </c>
      <c r="C1518">
        <v>1.5</v>
      </c>
      <c r="D1518" s="1">
        <v>8.67</v>
      </c>
      <c r="E1518" s="1">
        <f t="shared" si="25"/>
        <v>13.005000000000001</v>
      </c>
    </row>
    <row r="1519" spans="1:5" s="2" customFormat="1" x14ac:dyDescent="0.25">
      <c r="A1519" t="s">
        <v>114</v>
      </c>
      <c r="B1519" t="s">
        <v>83</v>
      </c>
      <c r="C1519">
        <v>4</v>
      </c>
      <c r="D1519" s="1">
        <v>8.2200000000000006</v>
      </c>
      <c r="E1519" s="1">
        <f t="shared" si="25"/>
        <v>32.880000000000003</v>
      </c>
    </row>
    <row r="1520" spans="1:5" s="2" customFormat="1" x14ac:dyDescent="0.25">
      <c r="A1520" t="s">
        <v>78</v>
      </c>
      <c r="B1520" t="s">
        <v>9</v>
      </c>
      <c r="C1520" t="s">
        <v>9</v>
      </c>
      <c r="D1520" s="1" t="s">
        <v>9</v>
      </c>
      <c r="E1520" s="1">
        <f>SUM(E1514:E1519)</f>
        <v>1528.6897000000004</v>
      </c>
    </row>
    <row r="1521" spans="1:5" s="2" customFormat="1" x14ac:dyDescent="0.25">
      <c r="A1521"/>
      <c r="B1521"/>
      <c r="C1521"/>
      <c r="D1521" s="1"/>
      <c r="E1521" s="1"/>
    </row>
    <row r="1522" spans="1:5" s="2" customFormat="1" x14ac:dyDescent="0.25">
      <c r="A1522" t="s">
        <v>84</v>
      </c>
      <c r="B1522" t="s">
        <v>9</v>
      </c>
      <c r="C1522" t="s">
        <v>9</v>
      </c>
      <c r="D1522" s="1" t="s">
        <v>9</v>
      </c>
      <c r="E1522" s="1">
        <f>E1511+E1520</f>
        <v>1758.8812000000003</v>
      </c>
    </row>
    <row r="1523" spans="1:5" s="2" customFormat="1" x14ac:dyDescent="0.25">
      <c r="A1523" t="s">
        <v>85</v>
      </c>
      <c r="B1523" t="s">
        <v>9</v>
      </c>
      <c r="C1523" t="s">
        <v>9</v>
      </c>
      <c r="D1523" s="1">
        <v>0</v>
      </c>
      <c r="E1523" s="1">
        <f>ROUND((E1522*D1523),4)</f>
        <v>0</v>
      </c>
    </row>
    <row r="1524" spans="1:5" s="2" customFormat="1" x14ac:dyDescent="0.25">
      <c r="A1524" t="s">
        <v>86</v>
      </c>
      <c r="B1524" t="s">
        <v>9</v>
      </c>
      <c r="C1524" t="s">
        <v>9</v>
      </c>
      <c r="D1524" s="1" t="s">
        <v>9</v>
      </c>
      <c r="E1524" s="1">
        <f>SUM(E1522:E1523)</f>
        <v>1758.8812000000003</v>
      </c>
    </row>
    <row r="1525" spans="1:5" s="2" customFormat="1" x14ac:dyDescent="0.25">
      <c r="A1525"/>
      <c r="B1525"/>
      <c r="C1525"/>
      <c r="D1525" s="1"/>
      <c r="E1525" s="1"/>
    </row>
    <row r="1526" spans="1:5" s="2" customFormat="1" x14ac:dyDescent="0.25">
      <c r="A1526" t="s">
        <v>924</v>
      </c>
      <c r="B1526" t="s">
        <v>173</v>
      </c>
      <c r="C1526"/>
      <c r="D1526" s="1"/>
      <c r="E1526" s="1"/>
    </row>
    <row r="1527" spans="1:5" s="2" customFormat="1" x14ac:dyDescent="0.25">
      <c r="A1527" t="s">
        <v>925</v>
      </c>
      <c r="B1527"/>
      <c r="C1527"/>
      <c r="D1527" s="1"/>
      <c r="E1527" s="1"/>
    </row>
    <row r="1528" spans="1:5" s="2" customFormat="1" x14ac:dyDescent="0.25">
      <c r="A1528" t="s">
        <v>71</v>
      </c>
      <c r="B1528"/>
      <c r="C1528"/>
      <c r="D1528" s="1"/>
      <c r="E1528" s="1"/>
    </row>
    <row r="1529" spans="1:5" s="2" customFormat="1" x14ac:dyDescent="0.25">
      <c r="A1529"/>
      <c r="B1529"/>
      <c r="C1529"/>
      <c r="D1529" s="1"/>
      <c r="E1529" s="1"/>
    </row>
    <row r="1530" spans="1:5" s="2" customFormat="1" x14ac:dyDescent="0.25">
      <c r="A1530" t="s">
        <v>79</v>
      </c>
      <c r="B1530" t="s">
        <v>73</v>
      </c>
      <c r="C1530" t="s">
        <v>74</v>
      </c>
      <c r="D1530" s="1" t="s">
        <v>75</v>
      </c>
      <c r="E1530" s="1" t="s">
        <v>76</v>
      </c>
    </row>
    <row r="1531" spans="1:5" s="2" customFormat="1" x14ac:dyDescent="0.25">
      <c r="A1531" t="s">
        <v>116</v>
      </c>
      <c r="B1531" t="s">
        <v>80</v>
      </c>
      <c r="C1531">
        <v>9.3699999999999992</v>
      </c>
      <c r="D1531" s="1">
        <v>8.6199999999999992</v>
      </c>
      <c r="E1531" s="1">
        <f>ROUND((C1531*D1531),4)</f>
        <v>80.769400000000005</v>
      </c>
    </row>
    <row r="1532" spans="1:5" s="2" customFormat="1" x14ac:dyDescent="0.25">
      <c r="A1532" t="s">
        <v>122</v>
      </c>
      <c r="B1532" t="s">
        <v>80</v>
      </c>
      <c r="C1532">
        <v>9.3699999999999992</v>
      </c>
      <c r="D1532" s="1">
        <v>11.31</v>
      </c>
      <c r="E1532" s="1">
        <f>ROUND((C1532*D1532),4)</f>
        <v>105.9747</v>
      </c>
    </row>
    <row r="1533" spans="1:5" s="2" customFormat="1" x14ac:dyDescent="0.25">
      <c r="A1533" t="s">
        <v>78</v>
      </c>
      <c r="B1533" t="s">
        <v>9</v>
      </c>
      <c r="C1533" t="s">
        <v>9</v>
      </c>
      <c r="D1533" s="1" t="s">
        <v>9</v>
      </c>
      <c r="E1533" s="1">
        <f>SUM(E1531:E1532)</f>
        <v>186.7441</v>
      </c>
    </row>
    <row r="1534" spans="1:5" s="2" customFormat="1" x14ac:dyDescent="0.25">
      <c r="A1534"/>
      <c r="B1534"/>
      <c r="C1534"/>
      <c r="D1534" s="1"/>
      <c r="E1534" s="1"/>
    </row>
    <row r="1535" spans="1:5" s="2" customFormat="1" x14ac:dyDescent="0.25">
      <c r="A1535" t="s">
        <v>81</v>
      </c>
      <c r="B1535" t="s">
        <v>73</v>
      </c>
      <c r="C1535" t="s">
        <v>74</v>
      </c>
      <c r="D1535" s="1" t="s">
        <v>75</v>
      </c>
      <c r="E1535" s="1" t="s">
        <v>76</v>
      </c>
    </row>
    <row r="1536" spans="1:5" s="2" customFormat="1" x14ac:dyDescent="0.25">
      <c r="A1536" t="s">
        <v>685</v>
      </c>
      <c r="B1536" t="s">
        <v>82</v>
      </c>
      <c r="C1536">
        <v>16.170000000000002</v>
      </c>
      <c r="D1536" s="1">
        <v>32.94</v>
      </c>
      <c r="E1536" s="1">
        <f t="shared" ref="E1536:E1542" si="26">ROUND((C1536*D1536),4)</f>
        <v>532.63980000000004</v>
      </c>
    </row>
    <row r="1537" spans="1:5" s="2" customFormat="1" x14ac:dyDescent="0.25">
      <c r="A1537" t="s">
        <v>686</v>
      </c>
      <c r="B1537" t="s">
        <v>82</v>
      </c>
      <c r="C1537">
        <v>7.7</v>
      </c>
      <c r="D1537" s="1">
        <v>26.24</v>
      </c>
      <c r="E1537" s="1">
        <f t="shared" si="26"/>
        <v>202.048</v>
      </c>
    </row>
    <row r="1538" spans="1:5" s="2" customFormat="1" x14ac:dyDescent="0.25">
      <c r="A1538" t="s">
        <v>687</v>
      </c>
      <c r="B1538" t="s">
        <v>92</v>
      </c>
      <c r="C1538">
        <v>15.36</v>
      </c>
      <c r="D1538" s="1">
        <v>28.57</v>
      </c>
      <c r="E1538" s="1">
        <f t="shared" si="26"/>
        <v>438.83519999999999</v>
      </c>
    </row>
    <row r="1539" spans="1:5" s="2" customFormat="1" x14ac:dyDescent="0.25">
      <c r="A1539" t="s">
        <v>688</v>
      </c>
      <c r="B1539" t="s">
        <v>83</v>
      </c>
      <c r="C1539">
        <v>6</v>
      </c>
      <c r="D1539" s="1">
        <v>58.19</v>
      </c>
      <c r="E1539" s="1">
        <f t="shared" si="26"/>
        <v>349.14</v>
      </c>
    </row>
    <row r="1540" spans="1:5" s="2" customFormat="1" x14ac:dyDescent="0.25">
      <c r="A1540" t="s">
        <v>110</v>
      </c>
      <c r="B1540" t="s">
        <v>92</v>
      </c>
      <c r="C1540">
        <v>1.5</v>
      </c>
      <c r="D1540" s="1">
        <v>8.67</v>
      </c>
      <c r="E1540" s="1">
        <f t="shared" si="26"/>
        <v>13.005000000000001</v>
      </c>
    </row>
    <row r="1541" spans="1:5" s="2" customFormat="1" x14ac:dyDescent="0.25">
      <c r="A1541" t="s">
        <v>114</v>
      </c>
      <c r="B1541" t="s">
        <v>83</v>
      </c>
      <c r="C1541">
        <v>2</v>
      </c>
      <c r="D1541" s="1">
        <v>8.2200000000000006</v>
      </c>
      <c r="E1541" s="1">
        <f t="shared" si="26"/>
        <v>16.440000000000001</v>
      </c>
    </row>
    <row r="1542" spans="1:5" s="2" customFormat="1" x14ac:dyDescent="0.25">
      <c r="A1542" t="s">
        <v>218</v>
      </c>
      <c r="B1542" t="s">
        <v>83</v>
      </c>
      <c r="C1542">
        <v>6</v>
      </c>
      <c r="D1542" s="1">
        <v>13.52</v>
      </c>
      <c r="E1542" s="1">
        <f t="shared" si="26"/>
        <v>81.12</v>
      </c>
    </row>
    <row r="1543" spans="1:5" s="2" customFormat="1" x14ac:dyDescent="0.25">
      <c r="A1543" t="s">
        <v>78</v>
      </c>
      <c r="B1543" t="s">
        <v>9</v>
      </c>
      <c r="C1543" t="s">
        <v>9</v>
      </c>
      <c r="D1543" s="1" t="s">
        <v>9</v>
      </c>
      <c r="E1543" s="1">
        <f>SUM(E1536:E1542)</f>
        <v>1633.2280000000001</v>
      </c>
    </row>
    <row r="1544" spans="1:5" s="2" customFormat="1" x14ac:dyDescent="0.25">
      <c r="A1544"/>
      <c r="B1544"/>
      <c r="C1544"/>
      <c r="D1544" s="1"/>
      <c r="E1544" s="1"/>
    </row>
    <row r="1545" spans="1:5" s="2" customFormat="1" x14ac:dyDescent="0.25">
      <c r="A1545" t="s">
        <v>84</v>
      </c>
      <c r="B1545" t="s">
        <v>9</v>
      </c>
      <c r="C1545" t="s">
        <v>9</v>
      </c>
      <c r="D1545" s="1" t="s">
        <v>9</v>
      </c>
      <c r="E1545" s="1">
        <f>E1533+E1543</f>
        <v>1819.9721</v>
      </c>
    </row>
    <row r="1546" spans="1:5" s="2" customFormat="1" x14ac:dyDescent="0.25">
      <c r="A1546" t="s">
        <v>85</v>
      </c>
      <c r="B1546" t="s">
        <v>9</v>
      </c>
      <c r="C1546" t="s">
        <v>9</v>
      </c>
      <c r="D1546" s="1">
        <v>0</v>
      </c>
      <c r="E1546" s="1">
        <f>ROUND((E1545*D1546),4)</f>
        <v>0</v>
      </c>
    </row>
    <row r="1547" spans="1:5" s="2" customFormat="1" x14ac:dyDescent="0.25">
      <c r="A1547" t="s">
        <v>86</v>
      </c>
      <c r="B1547" t="s">
        <v>9</v>
      </c>
      <c r="C1547" t="s">
        <v>9</v>
      </c>
      <c r="D1547" s="1" t="s">
        <v>9</v>
      </c>
      <c r="E1547" s="1">
        <f>SUM(E1545:E1546)</f>
        <v>1819.9721</v>
      </c>
    </row>
    <row r="1548" spans="1:5" s="2" customFormat="1" x14ac:dyDescent="0.25">
      <c r="A1548"/>
      <c r="B1548"/>
      <c r="C1548"/>
      <c r="D1548" s="1"/>
      <c r="E1548" s="1"/>
    </row>
    <row r="1549" spans="1:5" s="2" customFormat="1" x14ac:dyDescent="0.25">
      <c r="A1549" t="s">
        <v>926</v>
      </c>
      <c r="B1549" t="s">
        <v>174</v>
      </c>
      <c r="C1549"/>
      <c r="D1549" s="1"/>
      <c r="E1549" s="1"/>
    </row>
    <row r="1550" spans="1:5" s="2" customFormat="1" x14ac:dyDescent="0.25">
      <c r="A1550" t="s">
        <v>927</v>
      </c>
      <c r="B1550"/>
      <c r="C1550"/>
      <c r="D1550" s="1"/>
      <c r="E1550" s="1"/>
    </row>
    <row r="1551" spans="1:5" s="2" customFormat="1" x14ac:dyDescent="0.25">
      <c r="A1551" t="s">
        <v>71</v>
      </c>
      <c r="B1551"/>
      <c r="C1551"/>
      <c r="D1551" s="1"/>
      <c r="E1551" s="1"/>
    </row>
    <row r="1552" spans="1:5" s="2" customFormat="1" x14ac:dyDescent="0.25">
      <c r="A1552"/>
      <c r="B1552"/>
      <c r="C1552"/>
      <c r="D1552" s="1"/>
      <c r="E1552" s="1"/>
    </row>
    <row r="1553" spans="1:5" s="2" customFormat="1" x14ac:dyDescent="0.25">
      <c r="A1553" t="s">
        <v>79</v>
      </c>
      <c r="B1553" t="s">
        <v>73</v>
      </c>
      <c r="C1553" t="s">
        <v>74</v>
      </c>
      <c r="D1553" s="1" t="s">
        <v>75</v>
      </c>
      <c r="E1553" s="1" t="s">
        <v>76</v>
      </c>
    </row>
    <row r="1554" spans="1:5" s="2" customFormat="1" x14ac:dyDescent="0.25">
      <c r="A1554" t="s">
        <v>116</v>
      </c>
      <c r="B1554" t="s">
        <v>80</v>
      </c>
      <c r="C1554">
        <v>15.62</v>
      </c>
      <c r="D1554" s="1">
        <v>8.6199999999999992</v>
      </c>
      <c r="E1554" s="1">
        <f>ROUND((C1554*D1554),4)</f>
        <v>134.64439999999999</v>
      </c>
    </row>
    <row r="1555" spans="1:5" s="2" customFormat="1" x14ac:dyDescent="0.25">
      <c r="A1555" t="s">
        <v>122</v>
      </c>
      <c r="B1555" t="s">
        <v>80</v>
      </c>
      <c r="C1555">
        <v>15.62</v>
      </c>
      <c r="D1555" s="1">
        <v>11.31</v>
      </c>
      <c r="E1555" s="1">
        <f>ROUND((C1555*D1555),4)</f>
        <v>176.66220000000001</v>
      </c>
    </row>
    <row r="1556" spans="1:5" s="2" customFormat="1" x14ac:dyDescent="0.25">
      <c r="A1556" t="s">
        <v>78</v>
      </c>
      <c r="B1556" t="s">
        <v>9</v>
      </c>
      <c r="C1556" t="s">
        <v>9</v>
      </c>
      <c r="D1556" s="1" t="s">
        <v>9</v>
      </c>
      <c r="E1556" s="1">
        <f>SUM(E1554:E1555)</f>
        <v>311.3066</v>
      </c>
    </row>
    <row r="1557" spans="1:5" s="2" customFormat="1" x14ac:dyDescent="0.25">
      <c r="A1557"/>
      <c r="B1557"/>
      <c r="C1557"/>
      <c r="D1557" s="1"/>
      <c r="E1557" s="1"/>
    </row>
    <row r="1558" spans="1:5" s="2" customFormat="1" x14ac:dyDescent="0.25">
      <c r="A1558" t="s">
        <v>81</v>
      </c>
      <c r="B1558" t="s">
        <v>73</v>
      </c>
      <c r="C1558" t="s">
        <v>74</v>
      </c>
      <c r="D1558" s="1" t="s">
        <v>75</v>
      </c>
      <c r="E1558" s="1" t="s">
        <v>76</v>
      </c>
    </row>
    <row r="1559" spans="1:5" s="2" customFormat="1" x14ac:dyDescent="0.25">
      <c r="A1559" t="s">
        <v>685</v>
      </c>
      <c r="B1559" t="s">
        <v>82</v>
      </c>
      <c r="C1559">
        <v>22.3</v>
      </c>
      <c r="D1559" s="1">
        <v>32.94</v>
      </c>
      <c r="E1559" s="1">
        <f t="shared" ref="E1559:E1565" si="27">ROUND((C1559*D1559),4)</f>
        <v>734.56200000000001</v>
      </c>
    </row>
    <row r="1560" spans="1:5" s="2" customFormat="1" x14ac:dyDescent="0.25">
      <c r="A1560" t="s">
        <v>686</v>
      </c>
      <c r="B1560" t="s">
        <v>82</v>
      </c>
      <c r="C1560">
        <v>10.62</v>
      </c>
      <c r="D1560" s="1">
        <v>26.24</v>
      </c>
      <c r="E1560" s="1">
        <f t="shared" si="27"/>
        <v>278.66879999999998</v>
      </c>
    </row>
    <row r="1561" spans="1:5" s="2" customFormat="1" x14ac:dyDescent="0.25">
      <c r="A1561" t="s">
        <v>687</v>
      </c>
      <c r="B1561" t="s">
        <v>92</v>
      </c>
      <c r="C1561">
        <v>21.12</v>
      </c>
      <c r="D1561" s="1">
        <v>28.57</v>
      </c>
      <c r="E1561" s="1">
        <f t="shared" si="27"/>
        <v>603.39840000000004</v>
      </c>
    </row>
    <row r="1562" spans="1:5" s="2" customFormat="1" x14ac:dyDescent="0.25">
      <c r="A1562" t="s">
        <v>688</v>
      </c>
      <c r="B1562" t="s">
        <v>83</v>
      </c>
      <c r="C1562">
        <v>12</v>
      </c>
      <c r="D1562" s="1">
        <v>58.19</v>
      </c>
      <c r="E1562" s="1">
        <f t="shared" si="27"/>
        <v>698.28</v>
      </c>
    </row>
    <row r="1563" spans="1:5" s="2" customFormat="1" x14ac:dyDescent="0.25">
      <c r="A1563" t="s">
        <v>110</v>
      </c>
      <c r="B1563" t="s">
        <v>92</v>
      </c>
      <c r="C1563">
        <v>2</v>
      </c>
      <c r="D1563" s="1">
        <v>8.67</v>
      </c>
      <c r="E1563" s="1">
        <f t="shared" si="27"/>
        <v>17.34</v>
      </c>
    </row>
    <row r="1564" spans="1:5" s="2" customFormat="1" x14ac:dyDescent="0.25">
      <c r="A1564" t="s">
        <v>114</v>
      </c>
      <c r="B1564" t="s">
        <v>83</v>
      </c>
      <c r="C1564">
        <v>6</v>
      </c>
      <c r="D1564" s="1">
        <v>8.2200000000000006</v>
      </c>
      <c r="E1564" s="1">
        <f t="shared" si="27"/>
        <v>49.32</v>
      </c>
    </row>
    <row r="1565" spans="1:5" s="2" customFormat="1" x14ac:dyDescent="0.25">
      <c r="A1565" t="s">
        <v>218</v>
      </c>
      <c r="B1565" t="s">
        <v>83</v>
      </c>
      <c r="C1565">
        <v>8</v>
      </c>
      <c r="D1565" s="1">
        <v>13.52</v>
      </c>
      <c r="E1565" s="1">
        <f t="shared" si="27"/>
        <v>108.16</v>
      </c>
    </row>
    <row r="1566" spans="1:5" s="2" customFormat="1" x14ac:dyDescent="0.25">
      <c r="A1566" t="s">
        <v>78</v>
      </c>
      <c r="B1566" t="s">
        <v>9</v>
      </c>
      <c r="C1566" t="s">
        <v>9</v>
      </c>
      <c r="D1566" s="1" t="s">
        <v>9</v>
      </c>
      <c r="E1566" s="1">
        <f>SUM(E1559:E1565)</f>
        <v>2489.7292000000002</v>
      </c>
    </row>
    <row r="1567" spans="1:5" s="2" customFormat="1" x14ac:dyDescent="0.25">
      <c r="A1567"/>
      <c r="B1567"/>
      <c r="C1567"/>
      <c r="D1567" s="1"/>
      <c r="E1567" s="1"/>
    </row>
    <row r="1568" spans="1:5" s="2" customFormat="1" x14ac:dyDescent="0.25">
      <c r="A1568" t="s">
        <v>84</v>
      </c>
      <c r="B1568" t="s">
        <v>9</v>
      </c>
      <c r="C1568" t="s">
        <v>9</v>
      </c>
      <c r="D1568" s="1" t="s">
        <v>9</v>
      </c>
      <c r="E1568" s="1">
        <f>E1556+E1566</f>
        <v>2801.0358000000001</v>
      </c>
    </row>
    <row r="1569" spans="1:5" s="2" customFormat="1" x14ac:dyDescent="0.25">
      <c r="A1569" t="s">
        <v>85</v>
      </c>
      <c r="B1569" t="s">
        <v>9</v>
      </c>
      <c r="C1569" t="s">
        <v>9</v>
      </c>
      <c r="D1569" s="1">
        <v>0</v>
      </c>
      <c r="E1569" s="1">
        <f>ROUND((E1568*D1569),4)</f>
        <v>0</v>
      </c>
    </row>
    <row r="1570" spans="1:5" s="2" customFormat="1" x14ac:dyDescent="0.25">
      <c r="A1570" t="s">
        <v>86</v>
      </c>
      <c r="B1570" t="s">
        <v>9</v>
      </c>
      <c r="C1570" t="s">
        <v>9</v>
      </c>
      <c r="D1570" s="1" t="s">
        <v>9</v>
      </c>
      <c r="E1570" s="1">
        <f>SUM(E1568:E1569)</f>
        <v>2801.0358000000001</v>
      </c>
    </row>
    <row r="1571" spans="1:5" s="2" customFormat="1" x14ac:dyDescent="0.25">
      <c r="A1571"/>
      <c r="B1571"/>
      <c r="C1571"/>
      <c r="D1571" s="1"/>
      <c r="E1571" s="1"/>
    </row>
    <row r="1572" spans="1:5" s="2" customFormat="1" x14ac:dyDescent="0.25">
      <c r="A1572" t="s">
        <v>928</v>
      </c>
      <c r="B1572" t="s">
        <v>204</v>
      </c>
      <c r="C1572"/>
      <c r="D1572" s="1"/>
      <c r="E1572" s="1"/>
    </row>
    <row r="1573" spans="1:5" s="2" customFormat="1" x14ac:dyDescent="0.25">
      <c r="A1573" t="s">
        <v>929</v>
      </c>
      <c r="B1573"/>
      <c r="C1573"/>
      <c r="D1573" s="1"/>
      <c r="E1573" s="1"/>
    </row>
    <row r="1574" spans="1:5" s="2" customFormat="1" x14ac:dyDescent="0.25">
      <c r="A1574" t="s">
        <v>71</v>
      </c>
      <c r="B1574"/>
      <c r="C1574"/>
      <c r="D1574" s="1"/>
      <c r="E1574" s="1"/>
    </row>
    <row r="1575" spans="1:5" s="2" customFormat="1" x14ac:dyDescent="0.25">
      <c r="A1575"/>
      <c r="B1575"/>
      <c r="C1575"/>
      <c r="D1575" s="1"/>
      <c r="E1575" s="1"/>
    </row>
    <row r="1576" spans="1:5" s="2" customFormat="1" x14ac:dyDescent="0.25">
      <c r="A1576" t="s">
        <v>79</v>
      </c>
      <c r="B1576" t="s">
        <v>73</v>
      </c>
      <c r="C1576" t="s">
        <v>74</v>
      </c>
      <c r="D1576" s="1" t="s">
        <v>75</v>
      </c>
      <c r="E1576" s="1" t="s">
        <v>76</v>
      </c>
    </row>
    <row r="1577" spans="1:5" s="2" customFormat="1" x14ac:dyDescent="0.25">
      <c r="A1577" t="s">
        <v>116</v>
      </c>
      <c r="B1577" t="s">
        <v>80</v>
      </c>
      <c r="C1577">
        <v>7.32</v>
      </c>
      <c r="D1577" s="1">
        <v>8.6199999999999992</v>
      </c>
      <c r="E1577" s="1">
        <f>ROUND((C1577*D1577),4)</f>
        <v>63.098399999999998</v>
      </c>
    </row>
    <row r="1578" spans="1:5" s="2" customFormat="1" x14ac:dyDescent="0.25">
      <c r="A1578" t="s">
        <v>122</v>
      </c>
      <c r="B1578" t="s">
        <v>80</v>
      </c>
      <c r="C1578">
        <v>7.32</v>
      </c>
      <c r="D1578" s="1">
        <v>11.31</v>
      </c>
      <c r="E1578" s="1">
        <f>ROUND((C1578*D1578),4)</f>
        <v>82.789199999999994</v>
      </c>
    </row>
    <row r="1579" spans="1:5" s="2" customFormat="1" x14ac:dyDescent="0.25">
      <c r="A1579" t="s">
        <v>78</v>
      </c>
      <c r="B1579" t="s">
        <v>9</v>
      </c>
      <c r="C1579" t="s">
        <v>9</v>
      </c>
      <c r="D1579" s="1" t="s">
        <v>9</v>
      </c>
      <c r="E1579" s="1">
        <f>SUM(E1577:E1578)</f>
        <v>145.88759999999999</v>
      </c>
    </row>
    <row r="1580" spans="1:5" s="2" customFormat="1" x14ac:dyDescent="0.25">
      <c r="A1580"/>
      <c r="B1580"/>
      <c r="C1580"/>
      <c r="D1580" s="1"/>
      <c r="E1580" s="1"/>
    </row>
    <row r="1581" spans="1:5" s="2" customFormat="1" x14ac:dyDescent="0.25">
      <c r="A1581" t="s">
        <v>81</v>
      </c>
      <c r="B1581" t="s">
        <v>73</v>
      </c>
      <c r="C1581" t="s">
        <v>74</v>
      </c>
      <c r="D1581" s="1" t="s">
        <v>75</v>
      </c>
      <c r="E1581" s="1" t="s">
        <v>76</v>
      </c>
    </row>
    <row r="1582" spans="1:5" s="2" customFormat="1" x14ac:dyDescent="0.25">
      <c r="A1582" t="s">
        <v>685</v>
      </c>
      <c r="B1582" t="s">
        <v>82</v>
      </c>
      <c r="C1582">
        <v>6.53</v>
      </c>
      <c r="D1582" s="1">
        <v>32.94</v>
      </c>
      <c r="E1582" s="1">
        <f t="shared" ref="E1582:E1588" si="28">ROUND((C1582*D1582),4)</f>
        <v>215.09819999999999</v>
      </c>
    </row>
    <row r="1583" spans="1:5" s="2" customFormat="1" x14ac:dyDescent="0.25">
      <c r="A1583" t="s">
        <v>686</v>
      </c>
      <c r="B1583" t="s">
        <v>82</v>
      </c>
      <c r="C1583">
        <v>3.11</v>
      </c>
      <c r="D1583" s="1">
        <v>26.24</v>
      </c>
      <c r="E1583" s="1">
        <f t="shared" si="28"/>
        <v>81.606399999999994</v>
      </c>
    </row>
    <row r="1584" spans="1:5" s="2" customFormat="1" x14ac:dyDescent="0.25">
      <c r="A1584" t="s">
        <v>687</v>
      </c>
      <c r="B1584" t="s">
        <v>92</v>
      </c>
      <c r="C1584">
        <v>6.6</v>
      </c>
      <c r="D1584" s="1">
        <v>28.57</v>
      </c>
      <c r="E1584" s="1">
        <f t="shared" si="28"/>
        <v>188.56200000000001</v>
      </c>
    </row>
    <row r="1585" spans="1:5" s="2" customFormat="1" x14ac:dyDescent="0.25">
      <c r="A1585" t="s">
        <v>110</v>
      </c>
      <c r="B1585" t="s">
        <v>92</v>
      </c>
      <c r="C1585">
        <v>1</v>
      </c>
      <c r="D1585" s="1">
        <v>8.67</v>
      </c>
      <c r="E1585" s="1">
        <f t="shared" si="28"/>
        <v>8.67</v>
      </c>
    </row>
    <row r="1586" spans="1:5" s="2" customFormat="1" x14ac:dyDescent="0.25">
      <c r="A1586" t="s">
        <v>114</v>
      </c>
      <c r="B1586" t="s">
        <v>83</v>
      </c>
      <c r="C1586">
        <v>4</v>
      </c>
      <c r="D1586" s="1">
        <v>8.2200000000000006</v>
      </c>
      <c r="E1586" s="1">
        <f t="shared" si="28"/>
        <v>32.880000000000003</v>
      </c>
    </row>
    <row r="1587" spans="1:5" s="2" customFormat="1" x14ac:dyDescent="0.25">
      <c r="A1587" t="s">
        <v>218</v>
      </c>
      <c r="B1587" t="s">
        <v>83</v>
      </c>
      <c r="C1587">
        <v>4</v>
      </c>
      <c r="D1587" s="1">
        <v>13.52</v>
      </c>
      <c r="E1587" s="1">
        <f t="shared" si="28"/>
        <v>54.08</v>
      </c>
    </row>
    <row r="1588" spans="1:5" s="2" customFormat="1" x14ac:dyDescent="0.25">
      <c r="A1588" t="s">
        <v>90</v>
      </c>
      <c r="B1588" t="s">
        <v>91</v>
      </c>
      <c r="C1588">
        <v>8</v>
      </c>
      <c r="D1588" s="1">
        <v>9.76</v>
      </c>
      <c r="E1588" s="1">
        <f t="shared" si="28"/>
        <v>78.08</v>
      </c>
    </row>
    <row r="1589" spans="1:5" s="2" customFormat="1" x14ac:dyDescent="0.25">
      <c r="A1589" t="s">
        <v>78</v>
      </c>
      <c r="B1589" t="s">
        <v>9</v>
      </c>
      <c r="C1589" t="s">
        <v>9</v>
      </c>
      <c r="D1589" s="1" t="s">
        <v>9</v>
      </c>
      <c r="E1589" s="1">
        <f>SUM(E1582:E1588)</f>
        <v>658.97660000000008</v>
      </c>
    </row>
    <row r="1590" spans="1:5" s="2" customFormat="1" x14ac:dyDescent="0.25">
      <c r="A1590"/>
      <c r="B1590"/>
      <c r="C1590"/>
      <c r="D1590" s="1"/>
      <c r="E1590" s="1"/>
    </row>
    <row r="1591" spans="1:5" s="2" customFormat="1" x14ac:dyDescent="0.25">
      <c r="A1591" t="s">
        <v>84</v>
      </c>
      <c r="B1591" t="s">
        <v>9</v>
      </c>
      <c r="C1591" t="s">
        <v>9</v>
      </c>
      <c r="D1591" s="1" t="s">
        <v>9</v>
      </c>
      <c r="E1591" s="1">
        <f>E1579+E1589</f>
        <v>804.8642000000001</v>
      </c>
    </row>
    <row r="1592" spans="1:5" s="2" customFormat="1" x14ac:dyDescent="0.25">
      <c r="A1592" t="s">
        <v>85</v>
      </c>
      <c r="B1592" t="s">
        <v>9</v>
      </c>
      <c r="C1592" t="s">
        <v>9</v>
      </c>
      <c r="D1592" s="1">
        <v>0</v>
      </c>
      <c r="E1592" s="1">
        <f>ROUND((E1591*D1592),4)</f>
        <v>0</v>
      </c>
    </row>
    <row r="1593" spans="1:5" s="2" customFormat="1" x14ac:dyDescent="0.25">
      <c r="A1593" t="s">
        <v>86</v>
      </c>
      <c r="B1593" t="s">
        <v>9</v>
      </c>
      <c r="C1593" t="s">
        <v>9</v>
      </c>
      <c r="D1593" s="1" t="s">
        <v>9</v>
      </c>
      <c r="E1593" s="1">
        <f>SUM(E1591:E1592)</f>
        <v>804.8642000000001</v>
      </c>
    </row>
    <row r="1594" spans="1:5" s="2" customFormat="1" x14ac:dyDescent="0.25">
      <c r="A1594"/>
      <c r="B1594"/>
      <c r="C1594"/>
      <c r="D1594" s="1"/>
      <c r="E1594" s="1"/>
    </row>
    <row r="1595" spans="1:5" s="2" customFormat="1" x14ac:dyDescent="0.25">
      <c r="A1595" t="s">
        <v>930</v>
      </c>
      <c r="B1595" t="s">
        <v>205</v>
      </c>
      <c r="C1595"/>
      <c r="D1595" s="1"/>
      <c r="E1595" s="1"/>
    </row>
    <row r="1596" spans="1:5" s="2" customFormat="1" x14ac:dyDescent="0.25">
      <c r="A1596" t="s">
        <v>931</v>
      </c>
      <c r="B1596"/>
      <c r="C1596"/>
      <c r="D1596" s="1"/>
      <c r="E1596" s="1"/>
    </row>
    <row r="1597" spans="1:5" s="2" customFormat="1" x14ac:dyDescent="0.25">
      <c r="A1597" t="s">
        <v>71</v>
      </c>
      <c r="B1597"/>
      <c r="C1597"/>
      <c r="D1597" s="1"/>
      <c r="E1597" s="1"/>
    </row>
    <row r="1598" spans="1:5" s="2" customFormat="1" x14ac:dyDescent="0.25">
      <c r="A1598"/>
      <c r="B1598"/>
      <c r="C1598"/>
      <c r="D1598" s="1"/>
      <c r="E1598" s="1"/>
    </row>
    <row r="1599" spans="1:5" s="2" customFormat="1" x14ac:dyDescent="0.25">
      <c r="A1599" t="s">
        <v>79</v>
      </c>
      <c r="B1599" t="s">
        <v>73</v>
      </c>
      <c r="C1599" t="s">
        <v>74</v>
      </c>
      <c r="D1599" s="1" t="s">
        <v>75</v>
      </c>
      <c r="E1599" s="1" t="s">
        <v>76</v>
      </c>
    </row>
    <row r="1600" spans="1:5" s="2" customFormat="1" x14ac:dyDescent="0.25">
      <c r="A1600" t="s">
        <v>116</v>
      </c>
      <c r="B1600" t="s">
        <v>80</v>
      </c>
      <c r="C1600">
        <v>6.84</v>
      </c>
      <c r="D1600" s="1">
        <v>8.6199999999999992</v>
      </c>
      <c r="E1600" s="1">
        <f>ROUND((C1600*D1600),4)</f>
        <v>58.960799999999999</v>
      </c>
    </row>
    <row r="1601" spans="1:5" s="2" customFormat="1" x14ac:dyDescent="0.25">
      <c r="A1601" t="s">
        <v>122</v>
      </c>
      <c r="B1601" t="s">
        <v>80</v>
      </c>
      <c r="C1601">
        <v>6.84</v>
      </c>
      <c r="D1601" s="1">
        <v>11.31</v>
      </c>
      <c r="E1601" s="1">
        <f>ROUND((C1601*D1601),4)</f>
        <v>77.360399999999998</v>
      </c>
    </row>
    <row r="1602" spans="1:5" s="2" customFormat="1" x14ac:dyDescent="0.25">
      <c r="A1602" t="s">
        <v>78</v>
      </c>
      <c r="B1602" t="s">
        <v>9</v>
      </c>
      <c r="C1602" t="s">
        <v>9</v>
      </c>
      <c r="D1602" s="1" t="s">
        <v>9</v>
      </c>
      <c r="E1602" s="1">
        <f>SUM(E1600:E1601)</f>
        <v>136.3212</v>
      </c>
    </row>
    <row r="1603" spans="1:5" s="2" customFormat="1" x14ac:dyDescent="0.25">
      <c r="A1603"/>
      <c r="B1603"/>
      <c r="C1603"/>
      <c r="D1603" s="1"/>
      <c r="E1603" s="1"/>
    </row>
    <row r="1604" spans="1:5" s="2" customFormat="1" x14ac:dyDescent="0.25">
      <c r="A1604" t="s">
        <v>81</v>
      </c>
      <c r="B1604" t="s">
        <v>73</v>
      </c>
      <c r="C1604" t="s">
        <v>74</v>
      </c>
      <c r="D1604" s="1" t="s">
        <v>75</v>
      </c>
      <c r="E1604" s="1" t="s">
        <v>76</v>
      </c>
    </row>
    <row r="1605" spans="1:5" s="2" customFormat="1" x14ac:dyDescent="0.25">
      <c r="A1605" t="s">
        <v>685</v>
      </c>
      <c r="B1605" t="s">
        <v>82</v>
      </c>
      <c r="C1605">
        <v>10.75</v>
      </c>
      <c r="D1605" s="1">
        <v>32.94</v>
      </c>
      <c r="E1605" s="1">
        <f>ROUND((C1605*D1605),4)</f>
        <v>354.10500000000002</v>
      </c>
    </row>
    <row r="1606" spans="1:5" s="2" customFormat="1" x14ac:dyDescent="0.25">
      <c r="A1606" t="s">
        <v>686</v>
      </c>
      <c r="B1606" t="s">
        <v>82</v>
      </c>
      <c r="C1606">
        <v>5.12</v>
      </c>
      <c r="D1606" s="1">
        <v>26.24</v>
      </c>
      <c r="E1606" s="1">
        <f>ROUND((C1606*D1606),4)</f>
        <v>134.34880000000001</v>
      </c>
    </row>
    <row r="1607" spans="1:5" s="2" customFormat="1" x14ac:dyDescent="0.25">
      <c r="A1607" t="s">
        <v>687</v>
      </c>
      <c r="B1607" t="s">
        <v>92</v>
      </c>
      <c r="C1607">
        <v>10.220000000000001</v>
      </c>
      <c r="D1607" s="1">
        <v>28.57</v>
      </c>
      <c r="E1607" s="1">
        <f>ROUND((C1607*D1607),4)</f>
        <v>291.98540000000003</v>
      </c>
    </row>
    <row r="1608" spans="1:5" s="2" customFormat="1" x14ac:dyDescent="0.25">
      <c r="A1608" t="s">
        <v>110</v>
      </c>
      <c r="B1608" t="s">
        <v>92</v>
      </c>
      <c r="C1608">
        <v>1</v>
      </c>
      <c r="D1608" s="1">
        <v>8.67</v>
      </c>
      <c r="E1608" s="1">
        <f>ROUND((C1608*D1608),4)</f>
        <v>8.67</v>
      </c>
    </row>
    <row r="1609" spans="1:5" s="2" customFormat="1" x14ac:dyDescent="0.25">
      <c r="A1609" t="s">
        <v>78</v>
      </c>
      <c r="B1609" t="s">
        <v>9</v>
      </c>
      <c r="C1609" t="s">
        <v>9</v>
      </c>
      <c r="D1609" s="1" t="s">
        <v>9</v>
      </c>
      <c r="E1609" s="1">
        <f>SUM(E1605:E1608)</f>
        <v>789.10919999999999</v>
      </c>
    </row>
    <row r="1610" spans="1:5" s="2" customFormat="1" x14ac:dyDescent="0.25">
      <c r="A1610"/>
      <c r="B1610"/>
      <c r="C1610"/>
      <c r="D1610" s="1"/>
      <c r="E1610" s="1"/>
    </row>
    <row r="1611" spans="1:5" s="2" customFormat="1" x14ac:dyDescent="0.25">
      <c r="A1611" t="s">
        <v>84</v>
      </c>
      <c r="B1611" t="s">
        <v>9</v>
      </c>
      <c r="C1611" t="s">
        <v>9</v>
      </c>
      <c r="D1611" s="1" t="s">
        <v>9</v>
      </c>
      <c r="E1611" s="1">
        <f>E1602+E1609</f>
        <v>925.43039999999996</v>
      </c>
    </row>
    <row r="1612" spans="1:5" s="2" customFormat="1" x14ac:dyDescent="0.25">
      <c r="A1612" t="s">
        <v>85</v>
      </c>
      <c r="B1612" t="s">
        <v>9</v>
      </c>
      <c r="C1612" t="s">
        <v>9</v>
      </c>
      <c r="D1612" s="1">
        <v>0</v>
      </c>
      <c r="E1612" s="1">
        <f>ROUND((E1611*D1612),4)</f>
        <v>0</v>
      </c>
    </row>
    <row r="1613" spans="1:5" s="2" customFormat="1" x14ac:dyDescent="0.25">
      <c r="A1613" t="s">
        <v>86</v>
      </c>
      <c r="B1613" t="s">
        <v>9</v>
      </c>
      <c r="C1613" t="s">
        <v>9</v>
      </c>
      <c r="D1613" s="1" t="s">
        <v>9</v>
      </c>
      <c r="E1613" s="1">
        <f>SUM(E1611:E1612)</f>
        <v>925.43039999999996</v>
      </c>
    </row>
    <row r="1614" spans="1:5" s="2" customFormat="1" x14ac:dyDescent="0.25">
      <c r="A1614"/>
      <c r="B1614"/>
      <c r="C1614"/>
      <c r="D1614" s="1"/>
      <c r="E1614" s="1"/>
    </row>
    <row r="1615" spans="1:5" s="2" customFormat="1" x14ac:dyDescent="0.25">
      <c r="A1615" t="s">
        <v>932</v>
      </c>
      <c r="B1615" t="s">
        <v>206</v>
      </c>
      <c r="C1615"/>
      <c r="D1615" s="1"/>
      <c r="E1615" s="1"/>
    </row>
    <row r="1616" spans="1:5" s="2" customFormat="1" x14ac:dyDescent="0.25">
      <c r="A1616" t="s">
        <v>933</v>
      </c>
      <c r="B1616"/>
      <c r="C1616"/>
      <c r="D1616" s="1"/>
      <c r="E1616" s="1"/>
    </row>
    <row r="1617" spans="1:5" s="2" customFormat="1" x14ac:dyDescent="0.25">
      <c r="A1617" t="s">
        <v>71</v>
      </c>
      <c r="B1617"/>
      <c r="C1617"/>
      <c r="D1617" s="1"/>
      <c r="E1617" s="1"/>
    </row>
    <row r="1618" spans="1:5" s="2" customFormat="1" x14ac:dyDescent="0.25">
      <c r="A1618"/>
      <c r="B1618"/>
      <c r="C1618"/>
      <c r="D1618" s="1"/>
      <c r="E1618" s="1"/>
    </row>
    <row r="1619" spans="1:5" s="2" customFormat="1" x14ac:dyDescent="0.25">
      <c r="A1619" t="s">
        <v>79</v>
      </c>
      <c r="B1619" t="s">
        <v>73</v>
      </c>
      <c r="C1619" t="s">
        <v>74</v>
      </c>
      <c r="D1619" s="1" t="s">
        <v>75</v>
      </c>
      <c r="E1619" s="1" t="s">
        <v>76</v>
      </c>
    </row>
    <row r="1620" spans="1:5" s="2" customFormat="1" x14ac:dyDescent="0.25">
      <c r="A1620" t="s">
        <v>116</v>
      </c>
      <c r="B1620" t="s">
        <v>80</v>
      </c>
      <c r="C1620">
        <v>8.69</v>
      </c>
      <c r="D1620" s="1">
        <v>8.6199999999999992</v>
      </c>
      <c r="E1620" s="1">
        <f>ROUND((C1620*D1620),4)</f>
        <v>74.907799999999995</v>
      </c>
    </row>
    <row r="1621" spans="1:5" s="2" customFormat="1" x14ac:dyDescent="0.25">
      <c r="A1621" t="s">
        <v>122</v>
      </c>
      <c r="B1621" t="s">
        <v>80</v>
      </c>
      <c r="C1621">
        <v>8.69</v>
      </c>
      <c r="D1621" s="1">
        <v>11.31</v>
      </c>
      <c r="E1621" s="1">
        <f>ROUND((C1621*D1621),4)</f>
        <v>98.283900000000003</v>
      </c>
    </row>
    <row r="1622" spans="1:5" s="2" customFormat="1" x14ac:dyDescent="0.25">
      <c r="A1622" t="s">
        <v>78</v>
      </c>
      <c r="B1622" t="s">
        <v>9</v>
      </c>
      <c r="C1622" t="s">
        <v>9</v>
      </c>
      <c r="D1622" s="1" t="s">
        <v>9</v>
      </c>
      <c r="E1622" s="1">
        <f>SUM(E1620:E1621)</f>
        <v>173.1917</v>
      </c>
    </row>
    <row r="1623" spans="1:5" s="2" customFormat="1" x14ac:dyDescent="0.25">
      <c r="A1623"/>
      <c r="B1623"/>
      <c r="C1623"/>
      <c r="D1623" s="1"/>
      <c r="E1623" s="1"/>
    </row>
    <row r="1624" spans="1:5" s="2" customFormat="1" x14ac:dyDescent="0.25">
      <c r="A1624" t="s">
        <v>81</v>
      </c>
      <c r="B1624" t="s">
        <v>73</v>
      </c>
      <c r="C1624" t="s">
        <v>74</v>
      </c>
      <c r="D1624" s="1" t="s">
        <v>75</v>
      </c>
      <c r="E1624" s="1" t="s">
        <v>76</v>
      </c>
    </row>
    <row r="1625" spans="1:5" s="2" customFormat="1" x14ac:dyDescent="0.25">
      <c r="A1625" t="s">
        <v>685</v>
      </c>
      <c r="B1625" t="s">
        <v>82</v>
      </c>
      <c r="C1625">
        <v>15.67</v>
      </c>
      <c r="D1625" s="1">
        <v>32.94</v>
      </c>
      <c r="E1625" s="1">
        <f>ROUND((C1625*D1625),4)</f>
        <v>516.16980000000001</v>
      </c>
    </row>
    <row r="1626" spans="1:5" s="2" customFormat="1" x14ac:dyDescent="0.25">
      <c r="A1626" t="s">
        <v>686</v>
      </c>
      <c r="B1626" t="s">
        <v>82</v>
      </c>
      <c r="C1626">
        <v>7.46</v>
      </c>
      <c r="D1626" s="1">
        <v>26.24</v>
      </c>
      <c r="E1626" s="1">
        <f>ROUND((C1626*D1626),4)</f>
        <v>195.75040000000001</v>
      </c>
    </row>
    <row r="1627" spans="1:5" s="2" customFormat="1" x14ac:dyDescent="0.25">
      <c r="A1627" t="s">
        <v>687</v>
      </c>
      <c r="B1627" t="s">
        <v>92</v>
      </c>
      <c r="C1627">
        <v>14.93</v>
      </c>
      <c r="D1627" s="1">
        <v>28.57</v>
      </c>
      <c r="E1627" s="1">
        <f>ROUND((C1627*D1627),4)</f>
        <v>426.55009999999999</v>
      </c>
    </row>
    <row r="1628" spans="1:5" s="2" customFormat="1" x14ac:dyDescent="0.25">
      <c r="A1628" t="s">
        <v>110</v>
      </c>
      <c r="B1628" t="s">
        <v>92</v>
      </c>
      <c r="C1628">
        <v>1.5</v>
      </c>
      <c r="D1628" s="1">
        <v>8.67</v>
      </c>
      <c r="E1628" s="1">
        <f>ROUND((C1628*D1628),4)</f>
        <v>13.005000000000001</v>
      </c>
    </row>
    <row r="1629" spans="1:5" s="2" customFormat="1" x14ac:dyDescent="0.25">
      <c r="A1629" t="s">
        <v>78</v>
      </c>
      <c r="B1629" t="s">
        <v>9</v>
      </c>
      <c r="C1629" t="s">
        <v>9</v>
      </c>
      <c r="D1629" s="1" t="s">
        <v>9</v>
      </c>
      <c r="E1629" s="1">
        <f>SUM(E1625:E1628)</f>
        <v>1151.4753000000001</v>
      </c>
    </row>
    <row r="1630" spans="1:5" s="2" customFormat="1" x14ac:dyDescent="0.25">
      <c r="A1630"/>
      <c r="B1630"/>
      <c r="C1630"/>
      <c r="D1630" s="1"/>
      <c r="E1630" s="1"/>
    </row>
    <row r="1631" spans="1:5" s="2" customFormat="1" x14ac:dyDescent="0.25">
      <c r="A1631" t="s">
        <v>84</v>
      </c>
      <c r="B1631" t="s">
        <v>9</v>
      </c>
      <c r="C1631" t="s">
        <v>9</v>
      </c>
      <c r="D1631" s="1" t="s">
        <v>9</v>
      </c>
      <c r="E1631" s="1">
        <f>E1622+E1629</f>
        <v>1324.6670000000001</v>
      </c>
    </row>
    <row r="1632" spans="1:5" s="2" customFormat="1" x14ac:dyDescent="0.25">
      <c r="A1632" t="s">
        <v>85</v>
      </c>
      <c r="B1632" t="s">
        <v>9</v>
      </c>
      <c r="C1632" t="s">
        <v>9</v>
      </c>
      <c r="D1632" s="1">
        <v>0</v>
      </c>
      <c r="E1632" s="1">
        <f>ROUND((E1631*D1632),4)</f>
        <v>0</v>
      </c>
    </row>
    <row r="1633" spans="1:5" s="2" customFormat="1" x14ac:dyDescent="0.25">
      <c r="A1633" t="s">
        <v>86</v>
      </c>
      <c r="B1633" t="s">
        <v>9</v>
      </c>
      <c r="C1633" t="s">
        <v>9</v>
      </c>
      <c r="D1633" s="1" t="s">
        <v>9</v>
      </c>
      <c r="E1633" s="1">
        <f>SUM(E1631:E1632)</f>
        <v>1324.6670000000001</v>
      </c>
    </row>
    <row r="1634" spans="1:5" s="2" customFormat="1" x14ac:dyDescent="0.25">
      <c r="A1634"/>
      <c r="B1634"/>
      <c r="C1634"/>
      <c r="D1634" s="1"/>
      <c r="E1634" s="1"/>
    </row>
    <row r="1635" spans="1:5" s="2" customFormat="1" x14ac:dyDescent="0.25">
      <c r="A1635" t="s">
        <v>934</v>
      </c>
      <c r="B1635" t="s">
        <v>21</v>
      </c>
      <c r="C1635"/>
      <c r="D1635" s="1"/>
      <c r="E1635" s="1"/>
    </row>
    <row r="1636" spans="1:5" s="2" customFormat="1" x14ac:dyDescent="0.25">
      <c r="A1636" t="s">
        <v>111</v>
      </c>
      <c r="B1636"/>
      <c r="C1636"/>
      <c r="D1636" s="1"/>
      <c r="E1636" s="1"/>
    </row>
    <row r="1637" spans="1:5" s="2" customFormat="1" x14ac:dyDescent="0.25">
      <c r="A1637" t="s">
        <v>87</v>
      </c>
      <c r="B1637"/>
      <c r="C1637"/>
      <c r="D1637" s="1"/>
      <c r="E1637" s="1"/>
    </row>
    <row r="1638" spans="1:5" s="2" customFormat="1" x14ac:dyDescent="0.25">
      <c r="A1638"/>
      <c r="B1638"/>
      <c r="C1638"/>
      <c r="D1638" s="1"/>
      <c r="E1638" s="1"/>
    </row>
    <row r="1639" spans="1:5" s="2" customFormat="1" x14ac:dyDescent="0.25">
      <c r="A1639" t="s">
        <v>81</v>
      </c>
      <c r="B1639" t="s">
        <v>73</v>
      </c>
      <c r="C1639" t="s">
        <v>74</v>
      </c>
      <c r="D1639" s="1" t="s">
        <v>75</v>
      </c>
      <c r="E1639" s="1" t="s">
        <v>76</v>
      </c>
    </row>
    <row r="1640" spans="1:5" s="2" customFormat="1" x14ac:dyDescent="0.25">
      <c r="A1640" t="s">
        <v>665</v>
      </c>
      <c r="B1640" t="s">
        <v>80</v>
      </c>
      <c r="C1640">
        <v>0.14000000000000001</v>
      </c>
      <c r="D1640" s="1">
        <v>10.5754</v>
      </c>
      <c r="E1640" s="1">
        <f>ROUND((C1640*D1640),4)</f>
        <v>1.4805999999999999</v>
      </c>
    </row>
    <row r="1641" spans="1:5" s="2" customFormat="1" x14ac:dyDescent="0.25">
      <c r="A1641" t="s">
        <v>223</v>
      </c>
      <c r="B1641" t="s">
        <v>98</v>
      </c>
      <c r="C1641">
        <v>0.05</v>
      </c>
      <c r="D1641" s="1">
        <v>4</v>
      </c>
      <c r="E1641" s="1">
        <f>ROUND((C1641*D1641),4)</f>
        <v>0.2</v>
      </c>
    </row>
    <row r="1642" spans="1:5" s="2" customFormat="1" x14ac:dyDescent="0.25">
      <c r="A1642" t="s">
        <v>78</v>
      </c>
      <c r="B1642" t="s">
        <v>9</v>
      </c>
      <c r="C1642" t="s">
        <v>9</v>
      </c>
      <c r="D1642" s="1" t="s">
        <v>9</v>
      </c>
      <c r="E1642" s="1">
        <f>SUM(E1640:E1641)</f>
        <v>1.6805999999999999</v>
      </c>
    </row>
    <row r="1643" spans="1:5" s="2" customFormat="1" x14ac:dyDescent="0.25">
      <c r="A1643"/>
      <c r="B1643"/>
      <c r="C1643"/>
      <c r="D1643" s="1"/>
      <c r="E1643" s="1"/>
    </row>
    <row r="1644" spans="1:5" s="2" customFormat="1" x14ac:dyDescent="0.25">
      <c r="A1644" t="s">
        <v>84</v>
      </c>
      <c r="B1644" t="s">
        <v>9</v>
      </c>
      <c r="C1644" t="s">
        <v>9</v>
      </c>
      <c r="D1644" s="1" t="s">
        <v>9</v>
      </c>
      <c r="E1644" s="1">
        <f>E1642</f>
        <v>1.6805999999999999</v>
      </c>
    </row>
    <row r="1645" spans="1:5" s="2" customFormat="1" x14ac:dyDescent="0.25">
      <c r="A1645" t="s">
        <v>85</v>
      </c>
      <c r="B1645" t="s">
        <v>9</v>
      </c>
      <c r="C1645" t="s">
        <v>9</v>
      </c>
      <c r="D1645" s="1">
        <v>0</v>
      </c>
      <c r="E1645" s="1">
        <f>ROUND((E1644*D1645),4)</f>
        <v>0</v>
      </c>
    </row>
    <row r="1646" spans="1:5" s="2" customFormat="1" x14ac:dyDescent="0.25">
      <c r="A1646" t="s">
        <v>86</v>
      </c>
      <c r="B1646" t="s">
        <v>9</v>
      </c>
      <c r="C1646" t="s">
        <v>9</v>
      </c>
      <c r="D1646" s="1" t="s">
        <v>9</v>
      </c>
      <c r="E1646" s="1">
        <f>SUM(E1644:E1645)</f>
        <v>1.6805999999999999</v>
      </c>
    </row>
    <row r="1647" spans="1:5" s="2" customFormat="1" x14ac:dyDescent="0.25">
      <c r="A1647"/>
      <c r="B1647"/>
      <c r="C1647"/>
      <c r="D1647" s="1"/>
      <c r="E1647" s="1"/>
    </row>
    <row r="1648" spans="1:5" s="2" customFormat="1" x14ac:dyDescent="0.25">
      <c r="A1648" t="s">
        <v>935</v>
      </c>
      <c r="B1648"/>
      <c r="C1648"/>
      <c r="D1648" s="1"/>
      <c r="E1648" s="1"/>
    </row>
    <row r="1649" spans="1:5" s="2" customFormat="1" x14ac:dyDescent="0.25">
      <c r="A1649" t="s">
        <v>936</v>
      </c>
      <c r="B1649"/>
      <c r="C1649"/>
      <c r="D1649" s="1"/>
      <c r="E1649" s="1"/>
    </row>
    <row r="1650" spans="1:5" s="2" customFormat="1" x14ac:dyDescent="0.25">
      <c r="A1650" t="s">
        <v>88</v>
      </c>
      <c r="B1650"/>
      <c r="C1650"/>
      <c r="D1650" s="1"/>
      <c r="E1650" s="1"/>
    </row>
    <row r="1651" spans="1:5" s="2" customFormat="1" x14ac:dyDescent="0.25">
      <c r="A1651"/>
      <c r="B1651"/>
      <c r="C1651"/>
      <c r="D1651" s="1"/>
      <c r="E1651" s="1"/>
    </row>
    <row r="1652" spans="1:5" s="2" customFormat="1" x14ac:dyDescent="0.25">
      <c r="A1652" t="s">
        <v>72</v>
      </c>
      <c r="B1652" t="s">
        <v>73</v>
      </c>
      <c r="C1652" t="s">
        <v>74</v>
      </c>
      <c r="D1652" s="1" t="s">
        <v>75</v>
      </c>
      <c r="E1652" s="1" t="s">
        <v>76</v>
      </c>
    </row>
    <row r="1653" spans="1:5" s="2" customFormat="1" x14ac:dyDescent="0.25">
      <c r="A1653" t="s">
        <v>937</v>
      </c>
      <c r="B1653" t="s">
        <v>80</v>
      </c>
      <c r="C1653">
        <v>0.65</v>
      </c>
      <c r="D1653" s="1">
        <v>1.5</v>
      </c>
      <c r="E1653" s="1">
        <f>ROUND((C1653*D1653),4)</f>
        <v>0.97499999999999998</v>
      </c>
    </row>
    <row r="1654" spans="1:5" s="2" customFormat="1" x14ac:dyDescent="0.25">
      <c r="A1654" t="s">
        <v>78</v>
      </c>
      <c r="B1654" t="s">
        <v>9</v>
      </c>
      <c r="C1654" t="s">
        <v>9</v>
      </c>
      <c r="D1654" s="1" t="s">
        <v>9</v>
      </c>
      <c r="E1654" s="1">
        <f>SUM(E1653:E1653)</f>
        <v>0.97499999999999998</v>
      </c>
    </row>
    <row r="1655" spans="1:5" s="2" customFormat="1" x14ac:dyDescent="0.25">
      <c r="A1655"/>
      <c r="B1655"/>
      <c r="C1655"/>
      <c r="D1655" s="1"/>
      <c r="E1655" s="1"/>
    </row>
    <row r="1656" spans="1:5" s="2" customFormat="1" x14ac:dyDescent="0.25">
      <c r="A1656" t="s">
        <v>81</v>
      </c>
      <c r="B1656" t="s">
        <v>73</v>
      </c>
      <c r="C1656" t="s">
        <v>74</v>
      </c>
      <c r="D1656" s="1" t="s">
        <v>75</v>
      </c>
      <c r="E1656" s="1" t="s">
        <v>76</v>
      </c>
    </row>
    <row r="1657" spans="1:5" s="2" customFormat="1" x14ac:dyDescent="0.25">
      <c r="A1657" t="s">
        <v>665</v>
      </c>
      <c r="B1657" t="s">
        <v>80</v>
      </c>
      <c r="C1657">
        <v>6</v>
      </c>
      <c r="D1657" s="1">
        <v>10.5754</v>
      </c>
      <c r="E1657" s="1">
        <f>ROUND((C1657*D1657),4)</f>
        <v>63.452399999999997</v>
      </c>
    </row>
    <row r="1658" spans="1:5" s="2" customFormat="1" x14ac:dyDescent="0.25">
      <c r="A1658" t="s">
        <v>734</v>
      </c>
      <c r="B1658" t="s">
        <v>93</v>
      </c>
      <c r="C1658">
        <v>0.49</v>
      </c>
      <c r="D1658" s="1">
        <v>70.92</v>
      </c>
      <c r="E1658" s="1">
        <f>ROUND((C1658*D1658),4)</f>
        <v>34.750799999999998</v>
      </c>
    </row>
    <row r="1659" spans="1:5" s="2" customFormat="1" x14ac:dyDescent="0.25">
      <c r="A1659" t="s">
        <v>735</v>
      </c>
      <c r="B1659" t="s">
        <v>92</v>
      </c>
      <c r="C1659">
        <v>150</v>
      </c>
      <c r="D1659" s="1">
        <v>0.44</v>
      </c>
      <c r="E1659" s="1">
        <f>ROUND((C1659*D1659),4)</f>
        <v>66</v>
      </c>
    </row>
    <row r="1660" spans="1:5" s="2" customFormat="1" x14ac:dyDescent="0.25">
      <c r="A1660" t="s">
        <v>938</v>
      </c>
      <c r="B1660" t="s">
        <v>93</v>
      </c>
      <c r="C1660">
        <v>0.98</v>
      </c>
      <c r="D1660" s="1">
        <v>65.400000000000006</v>
      </c>
      <c r="E1660" s="1">
        <f>ROUND((C1660*D1660),4)</f>
        <v>64.091999999999999</v>
      </c>
    </row>
    <row r="1661" spans="1:5" s="2" customFormat="1" x14ac:dyDescent="0.25">
      <c r="A1661" t="s">
        <v>78</v>
      </c>
      <c r="B1661" t="s">
        <v>9</v>
      </c>
      <c r="C1661" t="s">
        <v>9</v>
      </c>
      <c r="D1661" s="1" t="s">
        <v>9</v>
      </c>
      <c r="E1661" s="1">
        <f>SUM(E1657:E1660)</f>
        <v>228.29519999999997</v>
      </c>
    </row>
    <row r="1662" spans="1:5" s="2" customFormat="1" x14ac:dyDescent="0.25">
      <c r="A1662"/>
      <c r="B1662"/>
      <c r="C1662"/>
      <c r="D1662" s="1"/>
      <c r="E1662" s="1"/>
    </row>
    <row r="1663" spans="1:5" s="2" customFormat="1" x14ac:dyDescent="0.25">
      <c r="A1663" t="s">
        <v>84</v>
      </c>
      <c r="B1663" t="s">
        <v>9</v>
      </c>
      <c r="C1663" t="s">
        <v>9</v>
      </c>
      <c r="D1663" s="1" t="s">
        <v>9</v>
      </c>
      <c r="E1663" s="1">
        <f>E1654+E1661</f>
        <v>229.27019999999996</v>
      </c>
    </row>
    <row r="1664" spans="1:5" s="2" customFormat="1" x14ac:dyDescent="0.25">
      <c r="A1664"/>
      <c r="B1664"/>
      <c r="C1664"/>
      <c r="D1664" s="1"/>
      <c r="E1664" s="1"/>
    </row>
    <row r="1665" spans="1:5" s="2" customFormat="1" x14ac:dyDescent="0.25">
      <c r="A1665" t="s">
        <v>939</v>
      </c>
      <c r="B1665"/>
      <c r="C1665"/>
      <c r="D1665" s="1"/>
      <c r="E1665" s="1"/>
    </row>
    <row r="1666" spans="1:5" s="2" customFormat="1" x14ac:dyDescent="0.25">
      <c r="A1666" t="s">
        <v>940</v>
      </c>
      <c r="B1666"/>
      <c r="C1666"/>
      <c r="D1666" s="1"/>
      <c r="E1666" s="1"/>
    </row>
    <row r="1667" spans="1:5" s="2" customFormat="1" x14ac:dyDescent="0.25">
      <c r="A1667" t="s">
        <v>71</v>
      </c>
      <c r="B1667"/>
      <c r="C1667"/>
      <c r="D1667" s="1"/>
      <c r="E1667" s="1"/>
    </row>
    <row r="1668" spans="1:5" s="2" customFormat="1" x14ac:dyDescent="0.25">
      <c r="A1668"/>
      <c r="B1668"/>
      <c r="C1668"/>
      <c r="D1668" s="1"/>
      <c r="E1668" s="1"/>
    </row>
    <row r="1669" spans="1:5" s="2" customFormat="1" x14ac:dyDescent="0.25">
      <c r="A1669" t="s">
        <v>81</v>
      </c>
      <c r="B1669" t="s">
        <v>73</v>
      </c>
      <c r="C1669" t="s">
        <v>74</v>
      </c>
      <c r="D1669" s="1" t="s">
        <v>75</v>
      </c>
      <c r="E1669" s="1" t="s">
        <v>76</v>
      </c>
    </row>
    <row r="1670" spans="1:5" s="2" customFormat="1" x14ac:dyDescent="0.25">
      <c r="A1670" t="s">
        <v>853</v>
      </c>
      <c r="B1670" t="s">
        <v>80</v>
      </c>
      <c r="C1670">
        <v>0.17</v>
      </c>
      <c r="D1670" s="1">
        <v>14.8035</v>
      </c>
      <c r="E1670" s="1">
        <f>ROUND((C1670*D1670),4)</f>
        <v>2.5165999999999999</v>
      </c>
    </row>
    <row r="1671" spans="1:5" s="2" customFormat="1" x14ac:dyDescent="0.25">
      <c r="A1671" t="s">
        <v>665</v>
      </c>
      <c r="B1671" t="s">
        <v>80</v>
      </c>
      <c r="C1671">
        <v>0.05</v>
      </c>
      <c r="D1671" s="1">
        <v>10.5754</v>
      </c>
      <c r="E1671" s="1">
        <f>ROUND((C1671*D1671),4)</f>
        <v>0.52880000000000005</v>
      </c>
    </row>
    <row r="1672" spans="1:5" s="2" customFormat="1" x14ac:dyDescent="0.25">
      <c r="A1672" t="s">
        <v>867</v>
      </c>
      <c r="B1672" t="s">
        <v>83</v>
      </c>
      <c r="C1672">
        <v>0.04</v>
      </c>
      <c r="D1672" s="1">
        <v>1.97</v>
      </c>
      <c r="E1672" s="1">
        <f>ROUND((C1672*D1672),4)</f>
        <v>7.8799999999999995E-2</v>
      </c>
    </row>
    <row r="1673" spans="1:5" s="2" customFormat="1" x14ac:dyDescent="0.25">
      <c r="A1673" t="s">
        <v>941</v>
      </c>
      <c r="B1673" t="s">
        <v>83</v>
      </c>
      <c r="C1673">
        <v>1</v>
      </c>
      <c r="D1673" s="1">
        <v>39.79</v>
      </c>
      <c r="E1673" s="1">
        <f>ROUND((C1673*D1673),4)</f>
        <v>39.79</v>
      </c>
    </row>
    <row r="1674" spans="1:5" s="2" customFormat="1" x14ac:dyDescent="0.25">
      <c r="A1674" t="s">
        <v>78</v>
      </c>
      <c r="B1674" t="s">
        <v>9</v>
      </c>
      <c r="C1674" t="s">
        <v>9</v>
      </c>
      <c r="D1674" s="1" t="s">
        <v>9</v>
      </c>
      <c r="E1674" s="1">
        <f>SUM(E1670:E1673)</f>
        <v>42.914200000000001</v>
      </c>
    </row>
    <row r="1675" spans="1:5" s="2" customFormat="1" x14ac:dyDescent="0.25">
      <c r="A1675"/>
      <c r="B1675"/>
      <c r="C1675"/>
      <c r="D1675" s="1"/>
      <c r="E1675" s="1"/>
    </row>
    <row r="1676" spans="1:5" s="2" customFormat="1" x14ac:dyDescent="0.25">
      <c r="A1676" t="s">
        <v>84</v>
      </c>
      <c r="B1676" t="s">
        <v>9</v>
      </c>
      <c r="C1676" t="s">
        <v>9</v>
      </c>
      <c r="D1676" s="1" t="s">
        <v>9</v>
      </c>
      <c r="E1676" s="1">
        <f>E1674</f>
        <v>42.914200000000001</v>
      </c>
    </row>
    <row r="1677" spans="1:5" s="2" customFormat="1" x14ac:dyDescent="0.25">
      <c r="A1677"/>
      <c r="B1677"/>
      <c r="C1677"/>
      <c r="D1677" s="1"/>
      <c r="E1677" s="1"/>
    </row>
    <row r="1678" spans="1:5" s="2" customFormat="1" x14ac:dyDescent="0.25">
      <c r="A1678" t="s">
        <v>942</v>
      </c>
      <c r="B1678"/>
      <c r="C1678"/>
      <c r="D1678" s="1"/>
      <c r="E1678" s="1"/>
    </row>
    <row r="1679" spans="1:5" s="2" customFormat="1" x14ac:dyDescent="0.25">
      <c r="A1679" t="s">
        <v>943</v>
      </c>
      <c r="B1679"/>
      <c r="C1679"/>
      <c r="D1679" s="1"/>
      <c r="E1679" s="1"/>
    </row>
    <row r="1680" spans="1:5" s="2" customFormat="1" x14ac:dyDescent="0.25">
      <c r="A1680" t="s">
        <v>71</v>
      </c>
      <c r="B1680"/>
      <c r="C1680"/>
      <c r="D1680" s="1"/>
      <c r="E1680" s="1"/>
    </row>
    <row r="1681" spans="1:5" s="2" customFormat="1" x14ac:dyDescent="0.25">
      <c r="A1681"/>
      <c r="B1681"/>
      <c r="C1681"/>
      <c r="D1681" s="1"/>
      <c r="E1681" s="1"/>
    </row>
    <row r="1682" spans="1:5" s="2" customFormat="1" x14ac:dyDescent="0.25">
      <c r="A1682" t="s">
        <v>81</v>
      </c>
      <c r="B1682" t="s">
        <v>73</v>
      </c>
      <c r="C1682" t="s">
        <v>74</v>
      </c>
      <c r="D1682" s="1" t="s">
        <v>75</v>
      </c>
      <c r="E1682" s="1" t="s">
        <v>76</v>
      </c>
    </row>
    <row r="1683" spans="1:5" s="2" customFormat="1" x14ac:dyDescent="0.25">
      <c r="A1683" t="s">
        <v>853</v>
      </c>
      <c r="B1683" t="s">
        <v>80</v>
      </c>
      <c r="C1683">
        <v>0.27</v>
      </c>
      <c r="D1683" s="1">
        <v>14.8035</v>
      </c>
      <c r="E1683" s="1">
        <f>ROUND((C1683*D1683),4)</f>
        <v>3.9969000000000001</v>
      </c>
    </row>
    <row r="1684" spans="1:5" s="2" customFormat="1" x14ac:dyDescent="0.25">
      <c r="A1684" t="s">
        <v>665</v>
      </c>
      <c r="B1684" t="s">
        <v>80</v>
      </c>
      <c r="C1684">
        <v>0.09</v>
      </c>
      <c r="D1684" s="1">
        <v>10.5754</v>
      </c>
      <c r="E1684" s="1">
        <f>ROUND((C1684*D1684),4)</f>
        <v>0.95179999999999998</v>
      </c>
    </row>
    <row r="1685" spans="1:5" s="2" customFormat="1" x14ac:dyDescent="0.25">
      <c r="A1685" t="s">
        <v>867</v>
      </c>
      <c r="B1685" t="s">
        <v>83</v>
      </c>
      <c r="C1685">
        <v>0.05</v>
      </c>
      <c r="D1685" s="1">
        <v>1.97</v>
      </c>
      <c r="E1685" s="1">
        <f>ROUND((C1685*D1685),4)</f>
        <v>9.8500000000000004E-2</v>
      </c>
    </row>
    <row r="1686" spans="1:5" s="2" customFormat="1" x14ac:dyDescent="0.25">
      <c r="A1686" t="s">
        <v>944</v>
      </c>
      <c r="B1686" t="s">
        <v>83</v>
      </c>
      <c r="C1686">
        <v>1</v>
      </c>
      <c r="D1686" s="1">
        <v>92.1</v>
      </c>
      <c r="E1686" s="1">
        <f>ROUND((C1686*D1686),4)</f>
        <v>92.1</v>
      </c>
    </row>
    <row r="1687" spans="1:5" s="2" customFormat="1" x14ac:dyDescent="0.25">
      <c r="A1687" t="s">
        <v>78</v>
      </c>
      <c r="B1687" t="s">
        <v>9</v>
      </c>
      <c r="C1687" t="s">
        <v>9</v>
      </c>
      <c r="D1687" s="1" t="s">
        <v>9</v>
      </c>
      <c r="E1687" s="1">
        <f>SUM(E1683:E1686)</f>
        <v>97.147199999999998</v>
      </c>
    </row>
    <row r="1688" spans="1:5" s="2" customFormat="1" x14ac:dyDescent="0.25">
      <c r="A1688"/>
      <c r="B1688"/>
      <c r="C1688"/>
      <c r="D1688" s="1"/>
      <c r="E1688" s="1"/>
    </row>
    <row r="1689" spans="1:5" s="2" customFormat="1" x14ac:dyDescent="0.25">
      <c r="A1689" t="s">
        <v>84</v>
      </c>
      <c r="B1689" t="s">
        <v>9</v>
      </c>
      <c r="C1689" t="s">
        <v>9</v>
      </c>
      <c r="D1689" s="1" t="s">
        <v>9</v>
      </c>
      <c r="E1689" s="1">
        <f>E1687</f>
        <v>97.147199999999998</v>
      </c>
    </row>
    <row r="1690" spans="1:5" s="2" customFormat="1" x14ac:dyDescent="0.25">
      <c r="A1690"/>
      <c r="B1690"/>
      <c r="C1690"/>
      <c r="D1690" s="1"/>
      <c r="E1690" s="1"/>
    </row>
    <row r="1691" spans="1:5" s="2" customFormat="1" x14ac:dyDescent="0.25">
      <c r="A1691" t="s">
        <v>945</v>
      </c>
      <c r="B1691"/>
      <c r="C1691"/>
      <c r="D1691" s="1"/>
      <c r="E1691" s="1"/>
    </row>
    <row r="1692" spans="1:5" s="2" customFormat="1" x14ac:dyDescent="0.25">
      <c r="A1692" t="s">
        <v>946</v>
      </c>
      <c r="B1692"/>
      <c r="C1692"/>
      <c r="D1692" s="1"/>
      <c r="E1692" s="1"/>
    </row>
    <row r="1693" spans="1:5" s="2" customFormat="1" x14ac:dyDescent="0.25">
      <c r="A1693" t="s">
        <v>71</v>
      </c>
      <c r="B1693"/>
      <c r="C1693"/>
      <c r="D1693" s="1"/>
      <c r="E1693" s="1"/>
    </row>
    <row r="1694" spans="1:5" s="2" customFormat="1" x14ac:dyDescent="0.25">
      <c r="A1694"/>
      <c r="B1694"/>
      <c r="C1694"/>
      <c r="D1694" s="1"/>
      <c r="E1694" s="1"/>
    </row>
    <row r="1695" spans="1:5" s="2" customFormat="1" x14ac:dyDescent="0.25">
      <c r="A1695" t="s">
        <v>81</v>
      </c>
      <c r="B1695" t="s">
        <v>73</v>
      </c>
      <c r="C1695" t="s">
        <v>74</v>
      </c>
      <c r="D1695" s="1" t="s">
        <v>75</v>
      </c>
      <c r="E1695" s="1" t="s">
        <v>76</v>
      </c>
    </row>
    <row r="1696" spans="1:5" s="2" customFormat="1" x14ac:dyDescent="0.25">
      <c r="A1696" t="s">
        <v>947</v>
      </c>
      <c r="B1696" t="s">
        <v>80</v>
      </c>
      <c r="C1696">
        <v>0.48</v>
      </c>
      <c r="D1696" s="1">
        <v>14.173500000000001</v>
      </c>
      <c r="E1696" s="1">
        <f>ROUND((C1696*D1696),4)</f>
        <v>6.8033000000000001</v>
      </c>
    </row>
    <row r="1697" spans="1:5" s="2" customFormat="1" x14ac:dyDescent="0.25">
      <c r="A1697" t="s">
        <v>665</v>
      </c>
      <c r="B1697" t="s">
        <v>80</v>
      </c>
      <c r="C1697">
        <v>0.15</v>
      </c>
      <c r="D1697" s="1">
        <v>10.5754</v>
      </c>
      <c r="E1697" s="1">
        <f>ROUND((C1697*D1697),4)</f>
        <v>1.5863</v>
      </c>
    </row>
    <row r="1698" spans="1:5" s="2" customFormat="1" x14ac:dyDescent="0.25">
      <c r="A1698" t="s">
        <v>948</v>
      </c>
      <c r="B1698" t="s">
        <v>92</v>
      </c>
      <c r="C1698">
        <v>0.2974</v>
      </c>
      <c r="D1698" s="1">
        <v>14.62</v>
      </c>
      <c r="E1698" s="1">
        <f>ROUND((C1698*D1698),4)</f>
        <v>4.3479999999999999</v>
      </c>
    </row>
    <row r="1699" spans="1:5" s="2" customFormat="1" x14ac:dyDescent="0.25">
      <c r="A1699" t="s">
        <v>949</v>
      </c>
      <c r="B1699" t="s">
        <v>83</v>
      </c>
      <c r="C1699">
        <v>1</v>
      </c>
      <c r="D1699" s="1">
        <v>79.59</v>
      </c>
      <c r="E1699" s="1">
        <f>ROUND((C1699*D1699),4)</f>
        <v>79.59</v>
      </c>
    </row>
    <row r="1700" spans="1:5" s="2" customFormat="1" x14ac:dyDescent="0.25">
      <c r="A1700" t="s">
        <v>78</v>
      </c>
      <c r="B1700" t="s">
        <v>9</v>
      </c>
      <c r="C1700" t="s">
        <v>9</v>
      </c>
      <c r="D1700" s="1" t="s">
        <v>9</v>
      </c>
      <c r="E1700" s="1">
        <f>SUM(E1696:E1699)</f>
        <v>92.327600000000004</v>
      </c>
    </row>
    <row r="1701" spans="1:5" s="2" customFormat="1" x14ac:dyDescent="0.25">
      <c r="A1701"/>
      <c r="B1701"/>
      <c r="C1701"/>
      <c r="D1701" s="1"/>
      <c r="E1701" s="1"/>
    </row>
    <row r="1702" spans="1:5" s="2" customFormat="1" x14ac:dyDescent="0.25">
      <c r="A1702" t="s">
        <v>84</v>
      </c>
      <c r="B1702" t="s">
        <v>9</v>
      </c>
      <c r="C1702" t="s">
        <v>9</v>
      </c>
      <c r="D1702" s="1" t="s">
        <v>9</v>
      </c>
      <c r="E1702" s="1">
        <f>E1700</f>
        <v>92.327600000000004</v>
      </c>
    </row>
    <row r="1703" spans="1:5" s="2" customFormat="1" x14ac:dyDescent="0.25">
      <c r="A1703"/>
      <c r="B1703"/>
      <c r="C1703"/>
      <c r="D1703" s="1"/>
      <c r="E1703" s="1"/>
    </row>
    <row r="1704" spans="1:5" s="2" customFormat="1" x14ac:dyDescent="0.25">
      <c r="A1704" t="s">
        <v>950</v>
      </c>
      <c r="B1704"/>
      <c r="C1704"/>
      <c r="D1704" s="1"/>
      <c r="E1704" s="1"/>
    </row>
    <row r="1705" spans="1:5" s="2" customFormat="1" x14ac:dyDescent="0.25">
      <c r="A1705" t="s">
        <v>951</v>
      </c>
      <c r="B1705"/>
      <c r="C1705"/>
      <c r="D1705" s="1"/>
      <c r="E1705" s="1"/>
    </row>
    <row r="1706" spans="1:5" s="2" customFormat="1" x14ac:dyDescent="0.25">
      <c r="A1706" t="s">
        <v>71</v>
      </c>
      <c r="B1706"/>
      <c r="C1706"/>
      <c r="D1706" s="1"/>
      <c r="E1706" s="1"/>
    </row>
    <row r="1707" spans="1:5" s="2" customFormat="1" x14ac:dyDescent="0.25">
      <c r="A1707"/>
      <c r="B1707"/>
      <c r="C1707"/>
      <c r="D1707" s="1"/>
      <c r="E1707" s="1"/>
    </row>
    <row r="1708" spans="1:5" s="2" customFormat="1" x14ac:dyDescent="0.25">
      <c r="A1708" t="s">
        <v>81</v>
      </c>
      <c r="B1708" t="s">
        <v>73</v>
      </c>
      <c r="C1708" t="s">
        <v>74</v>
      </c>
      <c r="D1708" s="1" t="s">
        <v>75</v>
      </c>
      <c r="E1708" s="1" t="s">
        <v>76</v>
      </c>
    </row>
    <row r="1709" spans="1:5" s="2" customFormat="1" x14ac:dyDescent="0.25">
      <c r="A1709" t="s">
        <v>952</v>
      </c>
      <c r="B1709" t="s">
        <v>80</v>
      </c>
      <c r="C1709">
        <v>0.1</v>
      </c>
      <c r="D1709" s="1">
        <v>12.1135</v>
      </c>
      <c r="E1709" s="1">
        <f t="shared" ref="E1709:E1714" si="29">ROUND((C1709*D1709),4)</f>
        <v>1.2114</v>
      </c>
    </row>
    <row r="1710" spans="1:5" s="2" customFormat="1" x14ac:dyDescent="0.25">
      <c r="A1710" t="s">
        <v>853</v>
      </c>
      <c r="B1710" t="s">
        <v>80</v>
      </c>
      <c r="C1710">
        <v>0.1</v>
      </c>
      <c r="D1710" s="1">
        <v>14.8035</v>
      </c>
      <c r="E1710" s="1">
        <f t="shared" si="29"/>
        <v>1.4803999999999999</v>
      </c>
    </row>
    <row r="1711" spans="1:5" s="2" customFormat="1" x14ac:dyDescent="0.25">
      <c r="A1711" t="s">
        <v>953</v>
      </c>
      <c r="B1711" t="s">
        <v>83</v>
      </c>
      <c r="C1711">
        <v>9.9000000000000008E-3</v>
      </c>
      <c r="D1711" s="1">
        <v>32.79</v>
      </c>
      <c r="E1711" s="1">
        <f t="shared" si="29"/>
        <v>0.3246</v>
      </c>
    </row>
    <row r="1712" spans="1:5" s="2" customFormat="1" x14ac:dyDescent="0.25">
      <c r="A1712" t="s">
        <v>954</v>
      </c>
      <c r="B1712" t="s">
        <v>83</v>
      </c>
      <c r="C1712">
        <v>1</v>
      </c>
      <c r="D1712" s="1">
        <v>1.07</v>
      </c>
      <c r="E1712" s="1">
        <f t="shared" si="29"/>
        <v>1.07</v>
      </c>
    </row>
    <row r="1713" spans="1:5" s="2" customFormat="1" x14ac:dyDescent="0.25">
      <c r="A1713" t="s">
        <v>904</v>
      </c>
      <c r="B1713" t="s">
        <v>83</v>
      </c>
      <c r="C1713">
        <v>2.1000000000000001E-2</v>
      </c>
      <c r="D1713" s="1">
        <v>0.88</v>
      </c>
      <c r="E1713" s="1">
        <f t="shared" si="29"/>
        <v>1.8499999999999999E-2</v>
      </c>
    </row>
    <row r="1714" spans="1:5" s="2" customFormat="1" x14ac:dyDescent="0.25">
      <c r="A1714" t="s">
        <v>955</v>
      </c>
      <c r="B1714" t="s">
        <v>83</v>
      </c>
      <c r="C1714">
        <v>1.4999999999999999E-2</v>
      </c>
      <c r="D1714" s="1">
        <v>28.48</v>
      </c>
      <c r="E1714" s="1">
        <f t="shared" si="29"/>
        <v>0.42720000000000002</v>
      </c>
    </row>
    <row r="1715" spans="1:5" s="2" customFormat="1" x14ac:dyDescent="0.25">
      <c r="A1715" t="s">
        <v>78</v>
      </c>
      <c r="B1715" t="s">
        <v>9</v>
      </c>
      <c r="C1715" t="s">
        <v>9</v>
      </c>
      <c r="D1715" s="1" t="s">
        <v>9</v>
      </c>
      <c r="E1715" s="1">
        <f>SUM(E1709:E1714)</f>
        <v>4.5321000000000007</v>
      </c>
    </row>
    <row r="1716" spans="1:5" s="2" customFormat="1" x14ac:dyDescent="0.25">
      <c r="A1716"/>
      <c r="B1716"/>
      <c r="C1716"/>
      <c r="D1716" s="1"/>
      <c r="E1716" s="1"/>
    </row>
    <row r="1717" spans="1:5" s="2" customFormat="1" x14ac:dyDescent="0.25">
      <c r="A1717" t="s">
        <v>84</v>
      </c>
      <c r="B1717" t="s">
        <v>9</v>
      </c>
      <c r="C1717" t="s">
        <v>9</v>
      </c>
      <c r="D1717" s="1" t="s">
        <v>9</v>
      </c>
      <c r="E1717" s="1">
        <f>E1715</f>
        <v>4.5321000000000007</v>
      </c>
    </row>
    <row r="1718" spans="1:5" s="2" customFormat="1" x14ac:dyDescent="0.25">
      <c r="A1718"/>
      <c r="B1718"/>
      <c r="C1718"/>
      <c r="D1718" s="1"/>
      <c r="E1718" s="1"/>
    </row>
    <row r="1719" spans="1:5" s="2" customFormat="1" x14ac:dyDescent="0.25">
      <c r="A1719" t="s">
        <v>956</v>
      </c>
      <c r="B1719"/>
      <c r="C1719"/>
      <c r="D1719" s="1"/>
      <c r="E1719" s="1"/>
    </row>
    <row r="1720" spans="1:5" s="2" customFormat="1" x14ac:dyDescent="0.25">
      <c r="A1720" t="s">
        <v>957</v>
      </c>
      <c r="B1720"/>
      <c r="C1720"/>
      <c r="D1720" s="1"/>
      <c r="E1720" s="1"/>
    </row>
    <row r="1721" spans="1:5" s="2" customFormat="1" x14ac:dyDescent="0.25">
      <c r="A1721" t="s">
        <v>87</v>
      </c>
      <c r="B1721"/>
      <c r="C1721"/>
      <c r="D1721" s="1"/>
      <c r="E1721" s="1"/>
    </row>
    <row r="1722" spans="1:5" s="2" customFormat="1" x14ac:dyDescent="0.25">
      <c r="A1722"/>
      <c r="B1722"/>
      <c r="C1722"/>
      <c r="D1722" s="1"/>
      <c r="E1722" s="1"/>
    </row>
    <row r="1723" spans="1:5" s="2" customFormat="1" x14ac:dyDescent="0.25">
      <c r="A1723" t="s">
        <v>81</v>
      </c>
      <c r="B1723" t="s">
        <v>73</v>
      </c>
      <c r="C1723" t="s">
        <v>74</v>
      </c>
      <c r="D1723" s="1" t="s">
        <v>75</v>
      </c>
      <c r="E1723" s="1" t="s">
        <v>76</v>
      </c>
    </row>
    <row r="1724" spans="1:5" s="2" customFormat="1" x14ac:dyDescent="0.25">
      <c r="A1724" t="s">
        <v>958</v>
      </c>
      <c r="B1724" t="s">
        <v>93</v>
      </c>
      <c r="C1724">
        <v>3.1E-2</v>
      </c>
      <c r="D1724" s="1">
        <v>422.80309999999997</v>
      </c>
      <c r="E1724" s="1">
        <f>ROUND((C1724*D1724),4)</f>
        <v>13.1069</v>
      </c>
    </row>
    <row r="1725" spans="1:5" s="2" customFormat="1" x14ac:dyDescent="0.25">
      <c r="A1725" t="s">
        <v>732</v>
      </c>
      <c r="B1725" t="s">
        <v>80</v>
      </c>
      <c r="C1725">
        <v>0.27</v>
      </c>
      <c r="D1725" s="1">
        <v>14.8035</v>
      </c>
      <c r="E1725" s="1">
        <f>ROUND((C1725*D1725),4)</f>
        <v>3.9969000000000001</v>
      </c>
    </row>
    <row r="1726" spans="1:5" s="2" customFormat="1" x14ac:dyDescent="0.25">
      <c r="A1726" t="s">
        <v>665</v>
      </c>
      <c r="B1726" t="s">
        <v>80</v>
      </c>
      <c r="C1726">
        <v>0.13500000000000001</v>
      </c>
      <c r="D1726" s="1">
        <v>10.5754</v>
      </c>
      <c r="E1726" s="1">
        <f>ROUND((C1726*D1726),4)</f>
        <v>1.4277</v>
      </c>
    </row>
    <row r="1727" spans="1:5" s="2" customFormat="1" x14ac:dyDescent="0.25">
      <c r="A1727" t="s">
        <v>959</v>
      </c>
      <c r="B1727" t="s">
        <v>98</v>
      </c>
      <c r="C1727">
        <v>0.435</v>
      </c>
      <c r="D1727" s="1">
        <v>7.87</v>
      </c>
      <c r="E1727" s="1">
        <f>ROUND((C1727*D1727),4)</f>
        <v>3.4235000000000002</v>
      </c>
    </row>
    <row r="1728" spans="1:5" s="2" customFormat="1" x14ac:dyDescent="0.25">
      <c r="A1728" t="s">
        <v>735</v>
      </c>
      <c r="B1728" t="s">
        <v>92</v>
      </c>
      <c r="C1728">
        <v>1</v>
      </c>
      <c r="D1728" s="1">
        <v>0.44</v>
      </c>
      <c r="E1728" s="1">
        <f>ROUND((C1728*D1728),4)</f>
        <v>0.44</v>
      </c>
    </row>
    <row r="1729" spans="1:5" s="2" customFormat="1" x14ac:dyDescent="0.25">
      <c r="A1729" t="s">
        <v>78</v>
      </c>
      <c r="B1729" t="s">
        <v>9</v>
      </c>
      <c r="C1729" t="s">
        <v>9</v>
      </c>
      <c r="D1729" s="1" t="s">
        <v>9</v>
      </c>
      <c r="E1729" s="1">
        <f>SUM(E1724:E1728)</f>
        <v>22.395000000000003</v>
      </c>
    </row>
    <row r="1730" spans="1:5" s="2" customFormat="1" x14ac:dyDescent="0.25">
      <c r="A1730"/>
      <c r="B1730"/>
      <c r="C1730"/>
      <c r="D1730" s="1"/>
      <c r="E1730" s="1"/>
    </row>
    <row r="1731" spans="1:5" s="2" customFormat="1" x14ac:dyDescent="0.25">
      <c r="A1731" t="s">
        <v>84</v>
      </c>
      <c r="B1731" t="s">
        <v>9</v>
      </c>
      <c r="C1731" t="s">
        <v>9</v>
      </c>
      <c r="D1731" s="1" t="s">
        <v>9</v>
      </c>
      <c r="E1731" s="1">
        <f>E1729</f>
        <v>22.395000000000003</v>
      </c>
    </row>
    <row r="1732" spans="1:5" s="2" customFormat="1" x14ac:dyDescent="0.25">
      <c r="A1732"/>
      <c r="B1732"/>
      <c r="C1732"/>
      <c r="D1732" s="1"/>
      <c r="E1732" s="1"/>
    </row>
    <row r="1733" spans="1:5" s="2" customFormat="1" x14ac:dyDescent="0.25">
      <c r="A1733" t="s">
        <v>960</v>
      </c>
      <c r="B1733"/>
      <c r="C1733"/>
      <c r="D1733" s="1"/>
      <c r="E1733" s="1"/>
    </row>
    <row r="1734" spans="1:5" s="2" customFormat="1" x14ac:dyDescent="0.25">
      <c r="A1734" t="s">
        <v>961</v>
      </c>
      <c r="B1734"/>
      <c r="C1734"/>
      <c r="D1734" s="1"/>
      <c r="E1734" s="1"/>
    </row>
    <row r="1735" spans="1:5" s="2" customFormat="1" x14ac:dyDescent="0.25">
      <c r="A1735" t="s">
        <v>88</v>
      </c>
      <c r="B1735"/>
      <c r="C1735"/>
      <c r="D1735" s="1"/>
      <c r="E1735" s="1"/>
    </row>
    <row r="1736" spans="1:5" s="2" customFormat="1" x14ac:dyDescent="0.25">
      <c r="A1736"/>
      <c r="B1736"/>
      <c r="C1736"/>
      <c r="D1736" s="1"/>
      <c r="E1736" s="1"/>
    </row>
    <row r="1737" spans="1:5" s="2" customFormat="1" x14ac:dyDescent="0.25">
      <c r="A1737" t="s">
        <v>81</v>
      </c>
      <c r="B1737" t="s">
        <v>73</v>
      </c>
      <c r="C1737" t="s">
        <v>74</v>
      </c>
      <c r="D1737" s="1" t="s">
        <v>75</v>
      </c>
      <c r="E1737" s="1" t="s">
        <v>76</v>
      </c>
    </row>
    <row r="1738" spans="1:5" s="2" customFormat="1" x14ac:dyDescent="0.25">
      <c r="A1738" t="s">
        <v>665</v>
      </c>
      <c r="B1738" t="s">
        <v>80</v>
      </c>
      <c r="C1738">
        <v>2.5499999999999998</v>
      </c>
      <c r="D1738" s="1">
        <v>10.5754</v>
      </c>
      <c r="E1738" s="1">
        <f>ROUND((C1738*D1738),4)</f>
        <v>26.967300000000002</v>
      </c>
    </row>
    <row r="1739" spans="1:5" s="2" customFormat="1" x14ac:dyDescent="0.25">
      <c r="A1739" t="s">
        <v>78</v>
      </c>
      <c r="B1739" t="s">
        <v>9</v>
      </c>
      <c r="C1739" t="s">
        <v>9</v>
      </c>
      <c r="D1739" s="1" t="s">
        <v>9</v>
      </c>
      <c r="E1739" s="1">
        <f>SUM(E1738:E1738)</f>
        <v>26.967300000000002</v>
      </c>
    </row>
    <row r="1740" spans="1:5" s="2" customFormat="1" x14ac:dyDescent="0.25">
      <c r="A1740"/>
      <c r="B1740"/>
      <c r="C1740"/>
      <c r="D1740" s="1"/>
      <c r="E1740" s="1"/>
    </row>
    <row r="1741" spans="1:5" s="2" customFormat="1" x14ac:dyDescent="0.25">
      <c r="A1741" t="s">
        <v>84</v>
      </c>
      <c r="B1741" t="s">
        <v>9</v>
      </c>
      <c r="C1741" t="s">
        <v>9</v>
      </c>
      <c r="D1741" s="1" t="s">
        <v>9</v>
      </c>
      <c r="E1741" s="1">
        <f>E1739</f>
        <v>26.967300000000002</v>
      </c>
    </row>
    <row r="1742" spans="1:5" s="2" customFormat="1" x14ac:dyDescent="0.25">
      <c r="A1742"/>
      <c r="B1742"/>
      <c r="C1742"/>
      <c r="D1742" s="1"/>
      <c r="E1742" s="1"/>
    </row>
    <row r="1743" spans="1:5" s="2" customFormat="1" x14ac:dyDescent="0.25">
      <c r="A1743" t="s">
        <v>962</v>
      </c>
      <c r="B1743"/>
      <c r="C1743"/>
      <c r="D1743" s="1"/>
      <c r="E1743" s="1"/>
    </row>
    <row r="1744" spans="1:5" s="2" customFormat="1" x14ac:dyDescent="0.25">
      <c r="A1744" t="s">
        <v>963</v>
      </c>
      <c r="B1744"/>
      <c r="C1744"/>
      <c r="D1744" s="1"/>
      <c r="E1744" s="1"/>
    </row>
    <row r="1745" spans="1:5" s="2" customFormat="1" x14ac:dyDescent="0.25">
      <c r="A1745" t="s">
        <v>88</v>
      </c>
      <c r="B1745"/>
      <c r="C1745"/>
      <c r="D1745" s="1"/>
      <c r="E1745" s="1"/>
    </row>
    <row r="1746" spans="1:5" s="2" customFormat="1" x14ac:dyDescent="0.25">
      <c r="A1746"/>
      <c r="B1746"/>
      <c r="C1746"/>
      <c r="D1746" s="1"/>
      <c r="E1746" s="1"/>
    </row>
    <row r="1747" spans="1:5" s="2" customFormat="1" x14ac:dyDescent="0.25">
      <c r="A1747" t="s">
        <v>81</v>
      </c>
      <c r="B1747" t="s">
        <v>73</v>
      </c>
      <c r="C1747" t="s">
        <v>74</v>
      </c>
      <c r="D1747" s="1" t="s">
        <v>75</v>
      </c>
      <c r="E1747" s="1" t="s">
        <v>76</v>
      </c>
    </row>
    <row r="1748" spans="1:5" s="2" customFormat="1" x14ac:dyDescent="0.25">
      <c r="A1748" t="s">
        <v>964</v>
      </c>
      <c r="B1748" t="s">
        <v>80</v>
      </c>
      <c r="C1748">
        <v>4.75</v>
      </c>
      <c r="D1748" s="1">
        <v>11.343299999999999</v>
      </c>
      <c r="E1748" s="1">
        <f t="shared" ref="E1748:E1753" si="30">ROUND((C1748*D1748),4)</f>
        <v>53.880699999999997</v>
      </c>
    </row>
    <row r="1749" spans="1:5" s="2" customFormat="1" x14ac:dyDescent="0.25">
      <c r="A1749" t="s">
        <v>965</v>
      </c>
      <c r="B1749" t="s">
        <v>966</v>
      </c>
      <c r="C1749">
        <v>1.1100000000000001</v>
      </c>
      <c r="D1749" s="1">
        <v>0.80249999999999999</v>
      </c>
      <c r="E1749" s="1">
        <f t="shared" si="30"/>
        <v>0.89080000000000004</v>
      </c>
    </row>
    <row r="1750" spans="1:5" s="2" customFormat="1" x14ac:dyDescent="0.25">
      <c r="A1750" t="s">
        <v>967</v>
      </c>
      <c r="B1750" t="s">
        <v>968</v>
      </c>
      <c r="C1750">
        <v>3.64</v>
      </c>
      <c r="D1750" s="1">
        <v>0.23680000000000001</v>
      </c>
      <c r="E1750" s="1">
        <f t="shared" si="30"/>
        <v>0.86199999999999999</v>
      </c>
    </row>
    <row r="1751" spans="1:5" s="2" customFormat="1" x14ac:dyDescent="0.25">
      <c r="A1751" t="s">
        <v>734</v>
      </c>
      <c r="B1751" t="s">
        <v>93</v>
      </c>
      <c r="C1751">
        <v>1.29</v>
      </c>
      <c r="D1751" s="1">
        <v>70.92</v>
      </c>
      <c r="E1751" s="1">
        <f t="shared" si="30"/>
        <v>91.486800000000002</v>
      </c>
    </row>
    <row r="1752" spans="1:5" s="2" customFormat="1" x14ac:dyDescent="0.25">
      <c r="A1752" t="s">
        <v>115</v>
      </c>
      <c r="B1752" t="s">
        <v>92</v>
      </c>
      <c r="C1752">
        <v>193.7</v>
      </c>
      <c r="D1752" s="1">
        <v>0.5</v>
      </c>
      <c r="E1752" s="1">
        <f t="shared" si="30"/>
        <v>96.85</v>
      </c>
    </row>
    <row r="1753" spans="1:5" s="2" customFormat="1" x14ac:dyDescent="0.25">
      <c r="A1753" t="s">
        <v>735</v>
      </c>
      <c r="B1753" t="s">
        <v>92</v>
      </c>
      <c r="C1753">
        <v>185.63</v>
      </c>
      <c r="D1753" s="1">
        <v>0.44</v>
      </c>
      <c r="E1753" s="1">
        <f t="shared" si="30"/>
        <v>81.677199999999999</v>
      </c>
    </row>
    <row r="1754" spans="1:5" s="2" customFormat="1" x14ac:dyDescent="0.25">
      <c r="A1754" t="s">
        <v>78</v>
      </c>
      <c r="B1754" t="s">
        <v>9</v>
      </c>
      <c r="C1754" t="s">
        <v>9</v>
      </c>
      <c r="D1754" s="1" t="s">
        <v>9</v>
      </c>
      <c r="E1754" s="1">
        <f>SUM(E1748:E1753)</f>
        <v>325.64749999999998</v>
      </c>
    </row>
    <row r="1755" spans="1:5" s="2" customFormat="1" x14ac:dyDescent="0.25">
      <c r="A1755"/>
      <c r="B1755"/>
      <c r="C1755"/>
      <c r="D1755" s="1"/>
      <c r="E1755" s="1"/>
    </row>
    <row r="1756" spans="1:5" s="2" customFormat="1" x14ac:dyDescent="0.25">
      <c r="A1756" t="s">
        <v>84</v>
      </c>
      <c r="B1756" t="s">
        <v>9</v>
      </c>
      <c r="C1756" t="s">
        <v>9</v>
      </c>
      <c r="D1756" s="1" t="s">
        <v>9</v>
      </c>
      <c r="E1756" s="1">
        <f>E1754</f>
        <v>325.64749999999998</v>
      </c>
    </row>
    <row r="1757" spans="1:5" s="2" customFormat="1" x14ac:dyDescent="0.25">
      <c r="A1757"/>
      <c r="B1757"/>
      <c r="C1757"/>
      <c r="D1757" s="1"/>
      <c r="E1757" s="1"/>
    </row>
    <row r="1758" spans="1:5" s="2" customFormat="1" x14ac:dyDescent="0.25">
      <c r="A1758" t="s">
        <v>969</v>
      </c>
      <c r="B1758"/>
      <c r="C1758"/>
      <c r="D1758" s="1"/>
      <c r="E1758" s="1"/>
    </row>
    <row r="1759" spans="1:5" s="2" customFormat="1" x14ac:dyDescent="0.25">
      <c r="A1759" t="s">
        <v>963</v>
      </c>
      <c r="B1759"/>
      <c r="C1759"/>
      <c r="D1759" s="1"/>
      <c r="E1759" s="1"/>
    </row>
    <row r="1760" spans="1:5" s="2" customFormat="1" x14ac:dyDescent="0.25">
      <c r="A1760" t="s">
        <v>88</v>
      </c>
      <c r="B1760"/>
      <c r="C1760"/>
      <c r="D1760" s="1"/>
      <c r="E1760" s="1"/>
    </row>
    <row r="1761" spans="1:5" s="2" customFormat="1" x14ac:dyDescent="0.25">
      <c r="A1761"/>
      <c r="B1761"/>
      <c r="C1761"/>
      <c r="D1761" s="1"/>
      <c r="E1761" s="1"/>
    </row>
    <row r="1762" spans="1:5" s="2" customFormat="1" x14ac:dyDescent="0.25">
      <c r="A1762" t="s">
        <v>81</v>
      </c>
      <c r="B1762" t="s">
        <v>73</v>
      </c>
      <c r="C1762" t="s">
        <v>74</v>
      </c>
      <c r="D1762" s="1" t="s">
        <v>75</v>
      </c>
      <c r="E1762" s="1" t="s">
        <v>76</v>
      </c>
    </row>
    <row r="1763" spans="1:5" s="2" customFormat="1" x14ac:dyDescent="0.25">
      <c r="A1763" t="s">
        <v>964</v>
      </c>
      <c r="B1763" t="s">
        <v>80</v>
      </c>
      <c r="C1763">
        <v>4.88</v>
      </c>
      <c r="D1763" s="1">
        <v>11.343299999999999</v>
      </c>
      <c r="E1763" s="1">
        <f t="shared" ref="E1763:E1768" si="31">ROUND((C1763*D1763),4)</f>
        <v>55.3553</v>
      </c>
    </row>
    <row r="1764" spans="1:5" s="2" customFormat="1" x14ac:dyDescent="0.25">
      <c r="A1764" t="s">
        <v>970</v>
      </c>
      <c r="B1764" t="s">
        <v>966</v>
      </c>
      <c r="C1764">
        <v>1.1399999999999999</v>
      </c>
      <c r="D1764" s="1">
        <v>2.0524</v>
      </c>
      <c r="E1764" s="1">
        <f t="shared" si="31"/>
        <v>2.3397000000000001</v>
      </c>
    </row>
    <row r="1765" spans="1:5" s="2" customFormat="1" x14ac:dyDescent="0.25">
      <c r="A1765" t="s">
        <v>971</v>
      </c>
      <c r="B1765" t="s">
        <v>968</v>
      </c>
      <c r="C1765">
        <v>3.74</v>
      </c>
      <c r="D1765" s="1">
        <v>0.62770000000000004</v>
      </c>
      <c r="E1765" s="1">
        <f t="shared" si="31"/>
        <v>2.3475999999999999</v>
      </c>
    </row>
    <row r="1766" spans="1:5" s="2" customFormat="1" x14ac:dyDescent="0.25">
      <c r="A1766" t="s">
        <v>734</v>
      </c>
      <c r="B1766" t="s">
        <v>93</v>
      </c>
      <c r="C1766">
        <v>1.25</v>
      </c>
      <c r="D1766" s="1">
        <v>70.92</v>
      </c>
      <c r="E1766" s="1">
        <f t="shared" si="31"/>
        <v>88.65</v>
      </c>
    </row>
    <row r="1767" spans="1:5" s="2" customFormat="1" x14ac:dyDescent="0.25">
      <c r="A1767" t="s">
        <v>115</v>
      </c>
      <c r="B1767" t="s">
        <v>92</v>
      </c>
      <c r="C1767">
        <v>187.02</v>
      </c>
      <c r="D1767" s="1">
        <v>0.5</v>
      </c>
      <c r="E1767" s="1">
        <f t="shared" si="31"/>
        <v>93.51</v>
      </c>
    </row>
    <row r="1768" spans="1:5" s="2" customFormat="1" x14ac:dyDescent="0.25">
      <c r="A1768" t="s">
        <v>735</v>
      </c>
      <c r="B1768" t="s">
        <v>92</v>
      </c>
      <c r="C1768">
        <v>179.22</v>
      </c>
      <c r="D1768" s="1">
        <v>0.44</v>
      </c>
      <c r="E1768" s="1">
        <f t="shared" si="31"/>
        <v>78.856800000000007</v>
      </c>
    </row>
    <row r="1769" spans="1:5" s="2" customFormat="1" x14ac:dyDescent="0.25">
      <c r="A1769" t="s">
        <v>78</v>
      </c>
      <c r="B1769" t="s">
        <v>9</v>
      </c>
      <c r="C1769" t="s">
        <v>9</v>
      </c>
      <c r="D1769" s="1" t="s">
        <v>9</v>
      </c>
      <c r="E1769" s="1">
        <f>SUM(E1763:E1768)</f>
        <v>321.05940000000004</v>
      </c>
    </row>
    <row r="1770" spans="1:5" s="2" customFormat="1" x14ac:dyDescent="0.25">
      <c r="A1770"/>
      <c r="B1770"/>
      <c r="C1770"/>
      <c r="D1770" s="1"/>
      <c r="E1770" s="1"/>
    </row>
    <row r="1771" spans="1:5" s="2" customFormat="1" x14ac:dyDescent="0.25">
      <c r="A1771" t="s">
        <v>84</v>
      </c>
      <c r="B1771" t="s">
        <v>9</v>
      </c>
      <c r="C1771" t="s">
        <v>9</v>
      </c>
      <c r="D1771" s="1" t="s">
        <v>9</v>
      </c>
      <c r="E1771" s="1">
        <f>E1769</f>
        <v>321.05940000000004</v>
      </c>
    </row>
    <row r="1772" spans="1:5" s="2" customFormat="1" x14ac:dyDescent="0.25">
      <c r="A1772"/>
      <c r="B1772"/>
      <c r="C1772"/>
      <c r="D1772" s="1"/>
      <c r="E1772" s="1"/>
    </row>
    <row r="1773" spans="1:5" s="2" customFormat="1" x14ac:dyDescent="0.25">
      <c r="A1773" t="s">
        <v>972</v>
      </c>
      <c r="B1773"/>
      <c r="C1773"/>
      <c r="D1773" s="1"/>
      <c r="E1773" s="1"/>
    </row>
    <row r="1774" spans="1:5" s="2" customFormat="1" x14ac:dyDescent="0.25">
      <c r="A1774" t="s">
        <v>973</v>
      </c>
      <c r="B1774"/>
      <c r="C1774"/>
      <c r="D1774" s="1"/>
      <c r="E1774" s="1"/>
    </row>
    <row r="1775" spans="1:5" s="2" customFormat="1" x14ac:dyDescent="0.25">
      <c r="A1775" t="s">
        <v>88</v>
      </c>
      <c r="B1775"/>
      <c r="C1775"/>
      <c r="D1775" s="1"/>
      <c r="E1775" s="1"/>
    </row>
    <row r="1776" spans="1:5" s="2" customFormat="1" x14ac:dyDescent="0.25">
      <c r="A1776"/>
      <c r="B1776"/>
      <c r="C1776"/>
      <c r="D1776" s="1"/>
      <c r="E1776" s="1"/>
    </row>
    <row r="1777" spans="1:5" s="2" customFormat="1" x14ac:dyDescent="0.25">
      <c r="A1777" t="s">
        <v>81</v>
      </c>
      <c r="B1777" t="s">
        <v>73</v>
      </c>
      <c r="C1777" t="s">
        <v>74</v>
      </c>
      <c r="D1777" s="1" t="s">
        <v>75</v>
      </c>
      <c r="E1777" s="1" t="s">
        <v>76</v>
      </c>
    </row>
    <row r="1778" spans="1:5" s="2" customFormat="1" x14ac:dyDescent="0.25">
      <c r="A1778" t="s">
        <v>964</v>
      </c>
      <c r="B1778" t="s">
        <v>80</v>
      </c>
      <c r="C1778">
        <v>6.06</v>
      </c>
      <c r="D1778" s="1">
        <v>11.343299999999999</v>
      </c>
      <c r="E1778" s="1">
        <f t="shared" ref="E1778:E1783" si="32">ROUND((C1778*D1778),4)</f>
        <v>68.740399999999994</v>
      </c>
    </row>
    <row r="1779" spans="1:5" s="2" customFormat="1" x14ac:dyDescent="0.25">
      <c r="A1779" t="s">
        <v>970</v>
      </c>
      <c r="B1779" t="s">
        <v>966</v>
      </c>
      <c r="C1779">
        <v>1.41</v>
      </c>
      <c r="D1779" s="1">
        <v>2.0524</v>
      </c>
      <c r="E1779" s="1">
        <f t="shared" si="32"/>
        <v>2.8938999999999999</v>
      </c>
    </row>
    <row r="1780" spans="1:5" s="2" customFormat="1" x14ac:dyDescent="0.25">
      <c r="A1780" t="s">
        <v>971</v>
      </c>
      <c r="B1780" t="s">
        <v>968</v>
      </c>
      <c r="C1780">
        <v>4.6500000000000004</v>
      </c>
      <c r="D1780" s="1">
        <v>0.62770000000000004</v>
      </c>
      <c r="E1780" s="1">
        <f t="shared" si="32"/>
        <v>2.9188000000000001</v>
      </c>
    </row>
    <row r="1781" spans="1:5" s="2" customFormat="1" x14ac:dyDescent="0.25">
      <c r="A1781" t="s">
        <v>959</v>
      </c>
      <c r="B1781" t="s">
        <v>98</v>
      </c>
      <c r="C1781">
        <v>183.21</v>
      </c>
      <c r="D1781" s="1">
        <v>7.87</v>
      </c>
      <c r="E1781" s="1">
        <f t="shared" si="32"/>
        <v>1441.8626999999999</v>
      </c>
    </row>
    <row r="1782" spans="1:5" s="2" customFormat="1" x14ac:dyDescent="0.25">
      <c r="A1782" t="s">
        <v>974</v>
      </c>
      <c r="B1782" t="s">
        <v>93</v>
      </c>
      <c r="C1782">
        <v>0.86</v>
      </c>
      <c r="D1782" s="1">
        <v>74.25</v>
      </c>
      <c r="E1782" s="1">
        <f t="shared" si="32"/>
        <v>63.854999999999997</v>
      </c>
    </row>
    <row r="1783" spans="1:5" s="2" customFormat="1" x14ac:dyDescent="0.25">
      <c r="A1783" t="s">
        <v>735</v>
      </c>
      <c r="B1783" t="s">
        <v>92</v>
      </c>
      <c r="C1783">
        <v>246.11</v>
      </c>
      <c r="D1783" s="1">
        <v>0.44</v>
      </c>
      <c r="E1783" s="1">
        <f t="shared" si="32"/>
        <v>108.2884</v>
      </c>
    </row>
    <row r="1784" spans="1:5" s="2" customFormat="1" x14ac:dyDescent="0.25">
      <c r="A1784" t="s">
        <v>78</v>
      </c>
      <c r="B1784" t="s">
        <v>9</v>
      </c>
      <c r="C1784" t="s">
        <v>9</v>
      </c>
      <c r="D1784" s="1" t="s">
        <v>9</v>
      </c>
      <c r="E1784" s="1">
        <f>SUM(E1778:E1783)</f>
        <v>1688.5591999999999</v>
      </c>
    </row>
    <row r="1785" spans="1:5" s="2" customFormat="1" x14ac:dyDescent="0.25">
      <c r="A1785"/>
      <c r="B1785"/>
      <c r="C1785"/>
      <c r="D1785" s="1"/>
      <c r="E1785" s="1"/>
    </row>
    <row r="1786" spans="1:5" s="2" customFormat="1" x14ac:dyDescent="0.25">
      <c r="A1786" t="s">
        <v>84</v>
      </c>
      <c r="B1786" t="s">
        <v>9</v>
      </c>
      <c r="C1786" t="s">
        <v>9</v>
      </c>
      <c r="D1786" s="1" t="s">
        <v>9</v>
      </c>
      <c r="E1786" s="1">
        <f>E1784</f>
        <v>1688.5591999999999</v>
      </c>
    </row>
    <row r="1787" spans="1:5" s="2" customFormat="1" x14ac:dyDescent="0.25">
      <c r="A1787"/>
      <c r="B1787"/>
      <c r="C1787"/>
      <c r="D1787" s="1"/>
      <c r="E1787" s="1"/>
    </row>
    <row r="1788" spans="1:5" s="2" customFormat="1" x14ac:dyDescent="0.25">
      <c r="A1788" t="s">
        <v>975</v>
      </c>
      <c r="B1788"/>
      <c r="C1788"/>
      <c r="D1788" s="1"/>
      <c r="E1788" s="1"/>
    </row>
    <row r="1789" spans="1:5" s="2" customFormat="1" x14ac:dyDescent="0.25">
      <c r="A1789" t="s">
        <v>976</v>
      </c>
      <c r="B1789"/>
      <c r="C1789"/>
      <c r="D1789" s="1"/>
      <c r="E1789" s="1"/>
    </row>
    <row r="1790" spans="1:5" s="2" customFormat="1" x14ac:dyDescent="0.25">
      <c r="A1790" t="s">
        <v>831</v>
      </c>
      <c r="B1790"/>
      <c r="C1790"/>
      <c r="D1790" s="1"/>
      <c r="E1790" s="1"/>
    </row>
    <row r="1791" spans="1:5" s="2" customFormat="1" x14ac:dyDescent="0.25">
      <c r="A1791"/>
      <c r="B1791"/>
      <c r="C1791"/>
      <c r="D1791" s="1"/>
      <c r="E1791" s="1"/>
    </row>
    <row r="1792" spans="1:5" s="2" customFormat="1" x14ac:dyDescent="0.25">
      <c r="A1792" t="s">
        <v>79</v>
      </c>
      <c r="B1792" t="s">
        <v>73</v>
      </c>
      <c r="C1792" t="s">
        <v>74</v>
      </c>
      <c r="D1792" s="1" t="s">
        <v>75</v>
      </c>
      <c r="E1792" s="1" t="s">
        <v>76</v>
      </c>
    </row>
    <row r="1793" spans="1:5" s="2" customFormat="1" x14ac:dyDescent="0.25">
      <c r="A1793" t="s">
        <v>121</v>
      </c>
      <c r="B1793" t="s">
        <v>80</v>
      </c>
      <c r="C1793">
        <v>1</v>
      </c>
      <c r="D1793" s="1">
        <v>8.66</v>
      </c>
      <c r="E1793" s="1">
        <f>ROUND((C1793*D1793),4)</f>
        <v>8.66</v>
      </c>
    </row>
    <row r="1794" spans="1:5" s="2" customFormat="1" x14ac:dyDescent="0.25">
      <c r="A1794" t="s">
        <v>78</v>
      </c>
      <c r="B1794" t="s">
        <v>9</v>
      </c>
      <c r="C1794" t="s">
        <v>9</v>
      </c>
      <c r="D1794" s="1" t="s">
        <v>9</v>
      </c>
      <c r="E1794" s="1">
        <f>SUM(E1793:E1793)</f>
        <v>8.66</v>
      </c>
    </row>
    <row r="1795" spans="1:5" s="2" customFormat="1" x14ac:dyDescent="0.25">
      <c r="A1795"/>
      <c r="B1795"/>
      <c r="C1795"/>
      <c r="D1795" s="1"/>
      <c r="E1795" s="1"/>
    </row>
    <row r="1796" spans="1:5" s="2" customFormat="1" x14ac:dyDescent="0.25">
      <c r="A1796" t="s">
        <v>81</v>
      </c>
      <c r="B1796" t="s">
        <v>73</v>
      </c>
      <c r="C1796" t="s">
        <v>74</v>
      </c>
      <c r="D1796" s="1" t="s">
        <v>75</v>
      </c>
      <c r="E1796" s="1" t="s">
        <v>76</v>
      </c>
    </row>
    <row r="1797" spans="1:5" s="2" customFormat="1" x14ac:dyDescent="0.25">
      <c r="A1797" t="s">
        <v>977</v>
      </c>
      <c r="B1797" t="s">
        <v>80</v>
      </c>
      <c r="C1797">
        <v>1</v>
      </c>
      <c r="D1797" s="1">
        <v>0.33889999999999998</v>
      </c>
      <c r="E1797" s="1">
        <f t="shared" ref="E1797:E1802" si="33">ROUND((C1797*D1797),4)</f>
        <v>0.33889999999999998</v>
      </c>
    </row>
    <row r="1798" spans="1:5" s="2" customFormat="1" x14ac:dyDescent="0.25">
      <c r="A1798" t="s">
        <v>978</v>
      </c>
      <c r="B1798" t="s">
        <v>80</v>
      </c>
      <c r="C1798">
        <v>1</v>
      </c>
      <c r="D1798" s="1">
        <v>1.1265000000000001</v>
      </c>
      <c r="E1798" s="1">
        <f t="shared" si="33"/>
        <v>1.1265000000000001</v>
      </c>
    </row>
    <row r="1799" spans="1:5" s="2" customFormat="1" x14ac:dyDescent="0.25">
      <c r="A1799" t="s">
        <v>117</v>
      </c>
      <c r="B1799" t="s">
        <v>80</v>
      </c>
      <c r="C1799">
        <v>1</v>
      </c>
      <c r="D1799" s="1">
        <v>0.6</v>
      </c>
      <c r="E1799" s="1">
        <f t="shared" si="33"/>
        <v>0.6</v>
      </c>
    </row>
    <row r="1800" spans="1:5" s="2" customFormat="1" x14ac:dyDescent="0.25">
      <c r="A1800" t="s">
        <v>118</v>
      </c>
      <c r="B1800" t="s">
        <v>80</v>
      </c>
      <c r="C1800">
        <v>1</v>
      </c>
      <c r="D1800" s="1">
        <v>0.7</v>
      </c>
      <c r="E1800" s="1">
        <f t="shared" si="33"/>
        <v>0.7</v>
      </c>
    </row>
    <row r="1801" spans="1:5" s="2" customFormat="1" x14ac:dyDescent="0.25">
      <c r="A1801" t="s">
        <v>119</v>
      </c>
      <c r="B1801" t="s">
        <v>80</v>
      </c>
      <c r="C1801">
        <v>1</v>
      </c>
      <c r="D1801" s="1">
        <v>0.09</v>
      </c>
      <c r="E1801" s="1">
        <f t="shared" si="33"/>
        <v>0.09</v>
      </c>
    </row>
    <row r="1802" spans="1:5" s="2" customFormat="1" x14ac:dyDescent="0.25">
      <c r="A1802" t="s">
        <v>120</v>
      </c>
      <c r="B1802" t="s">
        <v>80</v>
      </c>
      <c r="C1802">
        <v>1</v>
      </c>
      <c r="D1802" s="1">
        <v>0.04</v>
      </c>
      <c r="E1802" s="1">
        <f t="shared" si="33"/>
        <v>0.04</v>
      </c>
    </row>
    <row r="1803" spans="1:5" s="2" customFormat="1" x14ac:dyDescent="0.25">
      <c r="A1803" t="s">
        <v>78</v>
      </c>
      <c r="B1803" t="s">
        <v>9</v>
      </c>
      <c r="C1803" t="s">
        <v>9</v>
      </c>
      <c r="D1803" s="1" t="s">
        <v>9</v>
      </c>
      <c r="E1803" s="1">
        <f>SUM(E1797:E1802)</f>
        <v>2.8953999999999995</v>
      </c>
    </row>
    <row r="1804" spans="1:5" s="2" customFormat="1" x14ac:dyDescent="0.25">
      <c r="A1804"/>
      <c r="B1804"/>
      <c r="C1804"/>
      <c r="D1804" s="1"/>
      <c r="E1804" s="1"/>
    </row>
    <row r="1805" spans="1:5" s="2" customFormat="1" x14ac:dyDescent="0.25">
      <c r="A1805" t="s">
        <v>84</v>
      </c>
      <c r="B1805" t="s">
        <v>9</v>
      </c>
      <c r="C1805" t="s">
        <v>9</v>
      </c>
      <c r="D1805" s="1" t="s">
        <v>9</v>
      </c>
      <c r="E1805" s="1">
        <f>E1794+E1803</f>
        <v>11.555399999999999</v>
      </c>
    </row>
    <row r="1806" spans="1:5" s="2" customFormat="1" x14ac:dyDescent="0.25">
      <c r="A1806"/>
      <c r="B1806"/>
      <c r="C1806"/>
      <c r="D1806" s="1"/>
      <c r="E1806" s="1"/>
    </row>
    <row r="1807" spans="1:5" s="2" customFormat="1" x14ac:dyDescent="0.25">
      <c r="A1807" t="s">
        <v>979</v>
      </c>
      <c r="B1807"/>
      <c r="C1807"/>
      <c r="D1807" s="1"/>
      <c r="E1807" s="1"/>
    </row>
    <row r="1808" spans="1:5" s="2" customFormat="1" x14ac:dyDescent="0.25">
      <c r="A1808" t="s">
        <v>980</v>
      </c>
      <c r="B1808"/>
      <c r="C1808"/>
      <c r="D1808" s="1"/>
      <c r="E1808" s="1"/>
    </row>
    <row r="1809" spans="1:5" s="2" customFormat="1" x14ac:dyDescent="0.25">
      <c r="A1809" t="s">
        <v>831</v>
      </c>
      <c r="B1809"/>
      <c r="C1809"/>
      <c r="D1809" s="1"/>
      <c r="E1809" s="1"/>
    </row>
    <row r="1810" spans="1:5" s="2" customFormat="1" x14ac:dyDescent="0.25">
      <c r="A1810"/>
      <c r="B1810"/>
      <c r="C1810"/>
      <c r="D1810" s="1"/>
      <c r="E1810" s="1"/>
    </row>
    <row r="1811" spans="1:5" s="2" customFormat="1" x14ac:dyDescent="0.25">
      <c r="A1811" t="s">
        <v>79</v>
      </c>
      <c r="B1811" t="s">
        <v>73</v>
      </c>
      <c r="C1811" t="s">
        <v>74</v>
      </c>
      <c r="D1811" s="1" t="s">
        <v>75</v>
      </c>
      <c r="E1811" s="1" t="s">
        <v>76</v>
      </c>
    </row>
    <row r="1812" spans="1:5" s="2" customFormat="1" x14ac:dyDescent="0.25">
      <c r="A1812" t="s">
        <v>230</v>
      </c>
      <c r="B1812" t="s">
        <v>80</v>
      </c>
      <c r="C1812">
        <v>1</v>
      </c>
      <c r="D1812" s="1">
        <v>10.44</v>
      </c>
      <c r="E1812" s="1">
        <f>ROUND((C1812*D1812),4)</f>
        <v>10.44</v>
      </c>
    </row>
    <row r="1813" spans="1:5" s="2" customFormat="1" x14ac:dyDescent="0.25">
      <c r="A1813" t="s">
        <v>78</v>
      </c>
      <c r="B1813" t="s">
        <v>9</v>
      </c>
      <c r="C1813" t="s">
        <v>9</v>
      </c>
      <c r="D1813" s="1" t="s">
        <v>9</v>
      </c>
      <c r="E1813" s="1">
        <f>SUM(E1812:E1812)</f>
        <v>10.44</v>
      </c>
    </row>
    <row r="1814" spans="1:5" s="2" customFormat="1" x14ac:dyDescent="0.25">
      <c r="A1814"/>
      <c r="B1814"/>
      <c r="C1814"/>
      <c r="D1814" s="1"/>
      <c r="E1814" s="1"/>
    </row>
    <row r="1815" spans="1:5" s="2" customFormat="1" x14ac:dyDescent="0.25">
      <c r="A1815" t="s">
        <v>81</v>
      </c>
      <c r="B1815" t="s">
        <v>73</v>
      </c>
      <c r="C1815" t="s">
        <v>74</v>
      </c>
      <c r="D1815" s="1" t="s">
        <v>75</v>
      </c>
      <c r="E1815" s="1" t="s">
        <v>76</v>
      </c>
    </row>
    <row r="1816" spans="1:5" s="2" customFormat="1" x14ac:dyDescent="0.25">
      <c r="A1816" t="s">
        <v>977</v>
      </c>
      <c r="B1816" t="s">
        <v>80</v>
      </c>
      <c r="C1816">
        <v>1</v>
      </c>
      <c r="D1816" s="1">
        <v>0.33889999999999998</v>
      </c>
      <c r="E1816" s="1">
        <f t="shared" ref="E1816:E1821" si="34">ROUND((C1816*D1816),4)</f>
        <v>0.33889999999999998</v>
      </c>
    </row>
    <row r="1817" spans="1:5" s="2" customFormat="1" x14ac:dyDescent="0.25">
      <c r="A1817" t="s">
        <v>978</v>
      </c>
      <c r="B1817" t="s">
        <v>80</v>
      </c>
      <c r="C1817">
        <v>1</v>
      </c>
      <c r="D1817" s="1">
        <v>1.1265000000000001</v>
      </c>
      <c r="E1817" s="1">
        <f t="shared" si="34"/>
        <v>1.1265000000000001</v>
      </c>
    </row>
    <row r="1818" spans="1:5" s="2" customFormat="1" x14ac:dyDescent="0.25">
      <c r="A1818" t="s">
        <v>117</v>
      </c>
      <c r="B1818" t="s">
        <v>80</v>
      </c>
      <c r="C1818">
        <v>1</v>
      </c>
      <c r="D1818" s="1">
        <v>0.6</v>
      </c>
      <c r="E1818" s="1">
        <f t="shared" si="34"/>
        <v>0.6</v>
      </c>
    </row>
    <row r="1819" spans="1:5" s="2" customFormat="1" x14ac:dyDescent="0.25">
      <c r="A1819" t="s">
        <v>118</v>
      </c>
      <c r="B1819" t="s">
        <v>80</v>
      </c>
      <c r="C1819">
        <v>1</v>
      </c>
      <c r="D1819" s="1">
        <v>0.7</v>
      </c>
      <c r="E1819" s="1">
        <f t="shared" si="34"/>
        <v>0.7</v>
      </c>
    </row>
    <row r="1820" spans="1:5" s="2" customFormat="1" x14ac:dyDescent="0.25">
      <c r="A1820" t="s">
        <v>119</v>
      </c>
      <c r="B1820" t="s">
        <v>80</v>
      </c>
      <c r="C1820">
        <v>1</v>
      </c>
      <c r="D1820" s="1">
        <v>0.09</v>
      </c>
      <c r="E1820" s="1">
        <f t="shared" si="34"/>
        <v>0.09</v>
      </c>
    </row>
    <row r="1821" spans="1:5" s="2" customFormat="1" x14ac:dyDescent="0.25">
      <c r="A1821" t="s">
        <v>120</v>
      </c>
      <c r="B1821" t="s">
        <v>80</v>
      </c>
      <c r="C1821">
        <v>1</v>
      </c>
      <c r="D1821" s="1">
        <v>0.04</v>
      </c>
      <c r="E1821" s="1">
        <f t="shared" si="34"/>
        <v>0.04</v>
      </c>
    </row>
    <row r="1822" spans="1:5" s="2" customFormat="1" x14ac:dyDescent="0.25">
      <c r="A1822" t="s">
        <v>78</v>
      </c>
      <c r="B1822" t="s">
        <v>9</v>
      </c>
      <c r="C1822" t="s">
        <v>9</v>
      </c>
      <c r="D1822" s="1" t="s">
        <v>9</v>
      </c>
      <c r="E1822" s="1">
        <f>SUM(E1816:E1821)</f>
        <v>2.8953999999999995</v>
      </c>
    </row>
    <row r="1823" spans="1:5" s="2" customFormat="1" x14ac:dyDescent="0.25">
      <c r="A1823"/>
      <c r="B1823"/>
      <c r="C1823"/>
      <c r="D1823" s="1"/>
      <c r="E1823" s="1"/>
    </row>
    <row r="1824" spans="1:5" s="2" customFormat="1" x14ac:dyDescent="0.25">
      <c r="A1824" t="s">
        <v>84</v>
      </c>
      <c r="B1824" t="s">
        <v>9</v>
      </c>
      <c r="C1824" t="s">
        <v>9</v>
      </c>
      <c r="D1824" s="1" t="s">
        <v>9</v>
      </c>
      <c r="E1824" s="1">
        <f>E1813+E1822</f>
        <v>13.3354</v>
      </c>
    </row>
    <row r="1825" spans="1:5" s="2" customFormat="1" x14ac:dyDescent="0.25">
      <c r="A1825"/>
      <c r="B1825"/>
      <c r="C1825"/>
      <c r="D1825" s="1"/>
      <c r="E1825" s="1"/>
    </row>
    <row r="1826" spans="1:5" s="2" customFormat="1" x14ac:dyDescent="0.25">
      <c r="A1826" t="s">
        <v>981</v>
      </c>
      <c r="B1826"/>
      <c r="C1826"/>
      <c r="D1826" s="1"/>
      <c r="E1826" s="1"/>
    </row>
    <row r="1827" spans="1:5" s="2" customFormat="1" x14ac:dyDescent="0.25">
      <c r="A1827" t="s">
        <v>982</v>
      </c>
      <c r="B1827"/>
      <c r="C1827"/>
      <c r="D1827" s="1"/>
      <c r="E1827" s="1"/>
    </row>
    <row r="1828" spans="1:5" s="2" customFormat="1" x14ac:dyDescent="0.25">
      <c r="A1828" t="s">
        <v>831</v>
      </c>
      <c r="B1828"/>
      <c r="C1828"/>
      <c r="D1828" s="1"/>
      <c r="E1828" s="1"/>
    </row>
    <row r="1829" spans="1:5" s="2" customFormat="1" x14ac:dyDescent="0.25">
      <c r="A1829"/>
      <c r="B1829"/>
      <c r="C1829"/>
      <c r="D1829" s="1"/>
      <c r="E1829" s="1"/>
    </row>
    <row r="1830" spans="1:5" s="2" customFormat="1" x14ac:dyDescent="0.25">
      <c r="A1830" t="s">
        <v>79</v>
      </c>
      <c r="B1830" t="s">
        <v>73</v>
      </c>
      <c r="C1830" t="s">
        <v>74</v>
      </c>
      <c r="D1830" s="1" t="s">
        <v>75</v>
      </c>
      <c r="E1830" s="1" t="s">
        <v>76</v>
      </c>
    </row>
    <row r="1831" spans="1:5" s="2" customFormat="1" x14ac:dyDescent="0.25">
      <c r="A1831" t="s">
        <v>983</v>
      </c>
      <c r="B1831" t="s">
        <v>80</v>
      </c>
      <c r="C1831">
        <v>1</v>
      </c>
      <c r="D1831" s="1">
        <v>10.8</v>
      </c>
      <c r="E1831" s="1">
        <f>ROUND((C1831*D1831),4)</f>
        <v>10.8</v>
      </c>
    </row>
    <row r="1832" spans="1:5" s="2" customFormat="1" x14ac:dyDescent="0.25">
      <c r="A1832" t="s">
        <v>78</v>
      </c>
      <c r="B1832" t="s">
        <v>9</v>
      </c>
      <c r="C1832" t="s">
        <v>9</v>
      </c>
      <c r="D1832" s="1" t="s">
        <v>9</v>
      </c>
      <c r="E1832" s="1">
        <f>SUM(E1831:E1831)</f>
        <v>10.8</v>
      </c>
    </row>
    <row r="1833" spans="1:5" s="2" customFormat="1" x14ac:dyDescent="0.25">
      <c r="A1833"/>
      <c r="B1833"/>
      <c r="C1833"/>
      <c r="D1833" s="1"/>
      <c r="E1833" s="1"/>
    </row>
    <row r="1834" spans="1:5" s="2" customFormat="1" x14ac:dyDescent="0.25">
      <c r="A1834" t="s">
        <v>81</v>
      </c>
      <c r="B1834" t="s">
        <v>73</v>
      </c>
      <c r="C1834" t="s">
        <v>74</v>
      </c>
      <c r="D1834" s="1" t="s">
        <v>75</v>
      </c>
      <c r="E1834" s="1" t="s">
        <v>76</v>
      </c>
    </row>
    <row r="1835" spans="1:5" s="2" customFormat="1" x14ac:dyDescent="0.25">
      <c r="A1835" t="s">
        <v>977</v>
      </c>
      <c r="B1835" t="s">
        <v>80</v>
      </c>
      <c r="C1835">
        <v>1</v>
      </c>
      <c r="D1835" s="1">
        <v>0.33889999999999998</v>
      </c>
      <c r="E1835" s="1">
        <f t="shared" ref="E1835:E1840" si="35">ROUND((C1835*D1835),4)</f>
        <v>0.33889999999999998</v>
      </c>
    </row>
    <row r="1836" spans="1:5" s="2" customFormat="1" x14ac:dyDescent="0.25">
      <c r="A1836" t="s">
        <v>978</v>
      </c>
      <c r="B1836" t="s">
        <v>80</v>
      </c>
      <c r="C1836">
        <v>1</v>
      </c>
      <c r="D1836" s="1">
        <v>1.1265000000000001</v>
      </c>
      <c r="E1836" s="1">
        <f t="shared" si="35"/>
        <v>1.1265000000000001</v>
      </c>
    </row>
    <row r="1837" spans="1:5" s="2" customFormat="1" x14ac:dyDescent="0.25">
      <c r="A1837" t="s">
        <v>117</v>
      </c>
      <c r="B1837" t="s">
        <v>80</v>
      </c>
      <c r="C1837">
        <v>1</v>
      </c>
      <c r="D1837" s="1">
        <v>0.6</v>
      </c>
      <c r="E1837" s="1">
        <f t="shared" si="35"/>
        <v>0.6</v>
      </c>
    </row>
    <row r="1838" spans="1:5" s="2" customFormat="1" x14ac:dyDescent="0.25">
      <c r="A1838" t="s">
        <v>118</v>
      </c>
      <c r="B1838" t="s">
        <v>80</v>
      </c>
      <c r="C1838">
        <v>1</v>
      </c>
      <c r="D1838" s="1">
        <v>0.7</v>
      </c>
      <c r="E1838" s="1">
        <f t="shared" si="35"/>
        <v>0.7</v>
      </c>
    </row>
    <row r="1839" spans="1:5" s="2" customFormat="1" x14ac:dyDescent="0.25">
      <c r="A1839" t="s">
        <v>119</v>
      </c>
      <c r="B1839" t="s">
        <v>80</v>
      </c>
      <c r="C1839">
        <v>1</v>
      </c>
      <c r="D1839" s="1">
        <v>0.09</v>
      </c>
      <c r="E1839" s="1">
        <f t="shared" si="35"/>
        <v>0.09</v>
      </c>
    </row>
    <row r="1840" spans="1:5" s="2" customFormat="1" x14ac:dyDescent="0.25">
      <c r="A1840" t="s">
        <v>120</v>
      </c>
      <c r="B1840" t="s">
        <v>80</v>
      </c>
      <c r="C1840">
        <v>1</v>
      </c>
      <c r="D1840" s="1">
        <v>0.04</v>
      </c>
      <c r="E1840" s="1">
        <f t="shared" si="35"/>
        <v>0.04</v>
      </c>
    </row>
    <row r="1841" spans="1:5" s="2" customFormat="1" x14ac:dyDescent="0.25">
      <c r="A1841" t="s">
        <v>78</v>
      </c>
      <c r="B1841" t="s">
        <v>9</v>
      </c>
      <c r="C1841" t="s">
        <v>9</v>
      </c>
      <c r="D1841" s="1" t="s">
        <v>9</v>
      </c>
      <c r="E1841" s="1">
        <f>SUM(E1835:E1840)</f>
        <v>2.8953999999999995</v>
      </c>
    </row>
    <row r="1842" spans="1:5" s="2" customFormat="1" x14ac:dyDescent="0.25">
      <c r="A1842"/>
      <c r="B1842"/>
      <c r="C1842"/>
      <c r="D1842" s="1"/>
      <c r="E1842" s="1"/>
    </row>
    <row r="1843" spans="1:5" s="2" customFormat="1" x14ac:dyDescent="0.25">
      <c r="A1843" t="s">
        <v>84</v>
      </c>
      <c r="B1843" t="s">
        <v>9</v>
      </c>
      <c r="C1843" t="s">
        <v>9</v>
      </c>
      <c r="D1843" s="1" t="s">
        <v>9</v>
      </c>
      <c r="E1843" s="1">
        <f>E1832+E1841</f>
        <v>13.695399999999999</v>
      </c>
    </row>
    <row r="1844" spans="1:5" s="2" customFormat="1" x14ac:dyDescent="0.25">
      <c r="A1844"/>
      <c r="B1844"/>
      <c r="C1844"/>
      <c r="D1844" s="1"/>
      <c r="E1844" s="1"/>
    </row>
    <row r="1845" spans="1:5" s="2" customFormat="1" x14ac:dyDescent="0.25">
      <c r="A1845" t="s">
        <v>984</v>
      </c>
      <c r="B1845"/>
      <c r="C1845"/>
      <c r="D1845" s="1"/>
      <c r="E1845" s="1"/>
    </row>
    <row r="1846" spans="1:5" s="2" customFormat="1" x14ac:dyDescent="0.25">
      <c r="A1846" t="s">
        <v>985</v>
      </c>
      <c r="B1846"/>
      <c r="C1846"/>
      <c r="D1846" s="1"/>
      <c r="E1846" s="1"/>
    </row>
    <row r="1847" spans="1:5" s="2" customFormat="1" x14ac:dyDescent="0.25">
      <c r="A1847" t="s">
        <v>831</v>
      </c>
      <c r="B1847"/>
      <c r="C1847"/>
      <c r="D1847" s="1"/>
      <c r="E1847" s="1"/>
    </row>
    <row r="1848" spans="1:5" s="2" customFormat="1" x14ac:dyDescent="0.25">
      <c r="A1848"/>
      <c r="B1848"/>
      <c r="C1848"/>
      <c r="D1848" s="1"/>
      <c r="E1848" s="1"/>
    </row>
    <row r="1849" spans="1:5" s="2" customFormat="1" x14ac:dyDescent="0.25">
      <c r="A1849" t="s">
        <v>79</v>
      </c>
      <c r="B1849" t="s">
        <v>73</v>
      </c>
      <c r="C1849" t="s">
        <v>74</v>
      </c>
      <c r="D1849" s="1" t="s">
        <v>75</v>
      </c>
      <c r="E1849" s="1" t="s">
        <v>76</v>
      </c>
    </row>
    <row r="1850" spans="1:5" s="2" customFormat="1" x14ac:dyDescent="0.25">
      <c r="A1850" t="s">
        <v>821</v>
      </c>
      <c r="B1850" t="s">
        <v>80</v>
      </c>
      <c r="C1850">
        <v>1</v>
      </c>
      <c r="D1850" s="1">
        <v>11.48</v>
      </c>
      <c r="E1850" s="1">
        <f>ROUND((C1850*D1850),4)</f>
        <v>11.48</v>
      </c>
    </row>
    <row r="1851" spans="1:5" s="2" customFormat="1" x14ac:dyDescent="0.25">
      <c r="A1851" t="s">
        <v>78</v>
      </c>
      <c r="B1851" t="s">
        <v>9</v>
      </c>
      <c r="C1851" t="s">
        <v>9</v>
      </c>
      <c r="D1851" s="1" t="s">
        <v>9</v>
      </c>
      <c r="E1851" s="1">
        <f>SUM(E1850:E1850)</f>
        <v>11.48</v>
      </c>
    </row>
    <row r="1852" spans="1:5" s="2" customFormat="1" x14ac:dyDescent="0.25">
      <c r="A1852"/>
      <c r="B1852"/>
      <c r="C1852"/>
      <c r="D1852" s="1"/>
      <c r="E1852" s="1"/>
    </row>
    <row r="1853" spans="1:5" s="2" customFormat="1" x14ac:dyDescent="0.25">
      <c r="A1853" t="s">
        <v>81</v>
      </c>
      <c r="B1853" t="s">
        <v>73</v>
      </c>
      <c r="C1853" t="s">
        <v>74</v>
      </c>
      <c r="D1853" s="1" t="s">
        <v>75</v>
      </c>
      <c r="E1853" s="1" t="s">
        <v>76</v>
      </c>
    </row>
    <row r="1854" spans="1:5" s="2" customFormat="1" x14ac:dyDescent="0.25">
      <c r="A1854" t="s">
        <v>977</v>
      </c>
      <c r="B1854" t="s">
        <v>80</v>
      </c>
      <c r="C1854">
        <v>1</v>
      </c>
      <c r="D1854" s="1">
        <v>0.33889999999999998</v>
      </c>
      <c r="E1854" s="1">
        <f t="shared" ref="E1854:E1859" si="36">ROUND((C1854*D1854),4)</f>
        <v>0.33889999999999998</v>
      </c>
    </row>
    <row r="1855" spans="1:5" s="2" customFormat="1" x14ac:dyDescent="0.25">
      <c r="A1855" t="s">
        <v>978</v>
      </c>
      <c r="B1855" t="s">
        <v>80</v>
      </c>
      <c r="C1855">
        <v>1</v>
      </c>
      <c r="D1855" s="1">
        <v>1.1265000000000001</v>
      </c>
      <c r="E1855" s="1">
        <f t="shared" si="36"/>
        <v>1.1265000000000001</v>
      </c>
    </row>
    <row r="1856" spans="1:5" s="2" customFormat="1" x14ac:dyDescent="0.25">
      <c r="A1856" t="s">
        <v>117</v>
      </c>
      <c r="B1856" t="s">
        <v>80</v>
      </c>
      <c r="C1856">
        <v>1</v>
      </c>
      <c r="D1856" s="1">
        <v>0.6</v>
      </c>
      <c r="E1856" s="1">
        <f t="shared" si="36"/>
        <v>0.6</v>
      </c>
    </row>
    <row r="1857" spans="1:5" s="2" customFormat="1" x14ac:dyDescent="0.25">
      <c r="A1857" t="s">
        <v>118</v>
      </c>
      <c r="B1857" t="s">
        <v>80</v>
      </c>
      <c r="C1857">
        <v>1</v>
      </c>
      <c r="D1857" s="1">
        <v>0.7</v>
      </c>
      <c r="E1857" s="1">
        <f t="shared" si="36"/>
        <v>0.7</v>
      </c>
    </row>
    <row r="1858" spans="1:5" s="2" customFormat="1" x14ac:dyDescent="0.25">
      <c r="A1858" t="s">
        <v>119</v>
      </c>
      <c r="B1858" t="s">
        <v>80</v>
      </c>
      <c r="C1858">
        <v>1</v>
      </c>
      <c r="D1858" s="1">
        <v>0.09</v>
      </c>
      <c r="E1858" s="1">
        <f t="shared" si="36"/>
        <v>0.09</v>
      </c>
    </row>
    <row r="1859" spans="1:5" s="2" customFormat="1" x14ac:dyDescent="0.25">
      <c r="A1859" t="s">
        <v>120</v>
      </c>
      <c r="B1859" t="s">
        <v>80</v>
      </c>
      <c r="C1859">
        <v>1</v>
      </c>
      <c r="D1859" s="1">
        <v>0.04</v>
      </c>
      <c r="E1859" s="1">
        <f t="shared" si="36"/>
        <v>0.04</v>
      </c>
    </row>
    <row r="1860" spans="1:5" s="2" customFormat="1" x14ac:dyDescent="0.25">
      <c r="A1860" t="s">
        <v>78</v>
      </c>
      <c r="B1860" t="s">
        <v>9</v>
      </c>
      <c r="C1860" t="s">
        <v>9</v>
      </c>
      <c r="D1860" s="1" t="s">
        <v>9</v>
      </c>
      <c r="E1860" s="1">
        <f>SUM(E1854:E1859)</f>
        <v>2.8953999999999995</v>
      </c>
    </row>
    <row r="1861" spans="1:5" s="2" customFormat="1" x14ac:dyDescent="0.25">
      <c r="A1861"/>
      <c r="B1861"/>
      <c r="C1861"/>
      <c r="D1861" s="1"/>
      <c r="E1861" s="1"/>
    </row>
    <row r="1862" spans="1:5" s="2" customFormat="1" x14ac:dyDescent="0.25">
      <c r="A1862" t="s">
        <v>84</v>
      </c>
      <c r="B1862" t="s">
        <v>9</v>
      </c>
      <c r="C1862" t="s">
        <v>9</v>
      </c>
      <c r="D1862" s="1" t="s">
        <v>9</v>
      </c>
      <c r="E1862" s="1">
        <f>E1851+E1860</f>
        <v>14.375399999999999</v>
      </c>
    </row>
    <row r="1863" spans="1:5" s="2" customFormat="1" x14ac:dyDescent="0.25">
      <c r="A1863"/>
      <c r="B1863"/>
      <c r="C1863"/>
      <c r="D1863" s="1"/>
      <c r="E1863" s="1"/>
    </row>
    <row r="1864" spans="1:5" s="2" customFormat="1" x14ac:dyDescent="0.25">
      <c r="A1864" t="s">
        <v>986</v>
      </c>
      <c r="B1864"/>
      <c r="C1864"/>
      <c r="D1864" s="1"/>
      <c r="E1864" s="1"/>
    </row>
    <row r="1865" spans="1:5" s="2" customFormat="1" x14ac:dyDescent="0.25">
      <c r="A1865" t="s">
        <v>987</v>
      </c>
      <c r="B1865"/>
      <c r="C1865"/>
      <c r="D1865" s="1"/>
      <c r="E1865" s="1"/>
    </row>
    <row r="1866" spans="1:5" s="2" customFormat="1" x14ac:dyDescent="0.25">
      <c r="A1866" t="s">
        <v>831</v>
      </c>
      <c r="B1866"/>
      <c r="C1866"/>
      <c r="D1866" s="1"/>
      <c r="E1866" s="1"/>
    </row>
    <row r="1867" spans="1:5" s="2" customFormat="1" x14ac:dyDescent="0.25">
      <c r="A1867"/>
      <c r="B1867"/>
      <c r="C1867"/>
      <c r="D1867" s="1"/>
      <c r="E1867" s="1"/>
    </row>
    <row r="1868" spans="1:5" s="2" customFormat="1" x14ac:dyDescent="0.25">
      <c r="A1868" t="s">
        <v>79</v>
      </c>
      <c r="B1868" t="s">
        <v>73</v>
      </c>
      <c r="C1868" t="s">
        <v>74</v>
      </c>
      <c r="D1868" s="1" t="s">
        <v>75</v>
      </c>
      <c r="E1868" s="1" t="s">
        <v>76</v>
      </c>
    </row>
    <row r="1869" spans="1:5" s="2" customFormat="1" x14ac:dyDescent="0.25">
      <c r="A1869" t="s">
        <v>123</v>
      </c>
      <c r="B1869" t="s">
        <v>80</v>
      </c>
      <c r="C1869">
        <v>1</v>
      </c>
      <c r="D1869" s="1">
        <v>11.48</v>
      </c>
      <c r="E1869" s="1">
        <f>ROUND((C1869*D1869),4)</f>
        <v>11.48</v>
      </c>
    </row>
    <row r="1870" spans="1:5" s="2" customFormat="1" x14ac:dyDescent="0.25">
      <c r="A1870" t="s">
        <v>78</v>
      </c>
      <c r="B1870" t="s">
        <v>9</v>
      </c>
      <c r="C1870" t="s">
        <v>9</v>
      </c>
      <c r="D1870" s="1" t="s">
        <v>9</v>
      </c>
      <c r="E1870" s="1">
        <f>SUM(E1869:E1869)</f>
        <v>11.48</v>
      </c>
    </row>
    <row r="1871" spans="1:5" s="2" customFormat="1" x14ac:dyDescent="0.25">
      <c r="A1871"/>
      <c r="B1871"/>
      <c r="C1871"/>
      <c r="D1871" s="1"/>
      <c r="E1871" s="1"/>
    </row>
    <row r="1872" spans="1:5" s="2" customFormat="1" x14ac:dyDescent="0.25">
      <c r="A1872" t="s">
        <v>81</v>
      </c>
      <c r="B1872" t="s">
        <v>73</v>
      </c>
      <c r="C1872" t="s">
        <v>74</v>
      </c>
      <c r="D1872" s="1" t="s">
        <v>75</v>
      </c>
      <c r="E1872" s="1" t="s">
        <v>76</v>
      </c>
    </row>
    <row r="1873" spans="1:5" s="2" customFormat="1" x14ac:dyDescent="0.25">
      <c r="A1873" t="s">
        <v>977</v>
      </c>
      <c r="B1873" t="s">
        <v>80</v>
      </c>
      <c r="C1873">
        <v>1</v>
      </c>
      <c r="D1873" s="1">
        <v>0.33889999999999998</v>
      </c>
      <c r="E1873" s="1">
        <f t="shared" ref="E1873:E1878" si="37">ROUND((C1873*D1873),4)</f>
        <v>0.33889999999999998</v>
      </c>
    </row>
    <row r="1874" spans="1:5" s="2" customFormat="1" x14ac:dyDescent="0.25">
      <c r="A1874" t="s">
        <v>978</v>
      </c>
      <c r="B1874" t="s">
        <v>80</v>
      </c>
      <c r="C1874">
        <v>1</v>
      </c>
      <c r="D1874" s="1">
        <v>1.1265000000000001</v>
      </c>
      <c r="E1874" s="1">
        <f t="shared" si="37"/>
        <v>1.1265000000000001</v>
      </c>
    </row>
    <row r="1875" spans="1:5" s="2" customFormat="1" x14ac:dyDescent="0.25">
      <c r="A1875" t="s">
        <v>117</v>
      </c>
      <c r="B1875" t="s">
        <v>80</v>
      </c>
      <c r="C1875">
        <v>1</v>
      </c>
      <c r="D1875" s="1">
        <v>0.6</v>
      </c>
      <c r="E1875" s="1">
        <f t="shared" si="37"/>
        <v>0.6</v>
      </c>
    </row>
    <row r="1876" spans="1:5" s="2" customFormat="1" x14ac:dyDescent="0.25">
      <c r="A1876" t="s">
        <v>118</v>
      </c>
      <c r="B1876" t="s">
        <v>80</v>
      </c>
      <c r="C1876">
        <v>1</v>
      </c>
      <c r="D1876" s="1">
        <v>0.7</v>
      </c>
      <c r="E1876" s="1">
        <f t="shared" si="37"/>
        <v>0.7</v>
      </c>
    </row>
    <row r="1877" spans="1:5" s="2" customFormat="1" x14ac:dyDescent="0.25">
      <c r="A1877" t="s">
        <v>119</v>
      </c>
      <c r="B1877" t="s">
        <v>80</v>
      </c>
      <c r="C1877">
        <v>1</v>
      </c>
      <c r="D1877" s="1">
        <v>0.09</v>
      </c>
      <c r="E1877" s="1">
        <f t="shared" si="37"/>
        <v>0.09</v>
      </c>
    </row>
    <row r="1878" spans="1:5" s="2" customFormat="1" x14ac:dyDescent="0.25">
      <c r="A1878" t="s">
        <v>120</v>
      </c>
      <c r="B1878" t="s">
        <v>80</v>
      </c>
      <c r="C1878">
        <v>1</v>
      </c>
      <c r="D1878" s="1">
        <v>0.04</v>
      </c>
      <c r="E1878" s="1">
        <f t="shared" si="37"/>
        <v>0.04</v>
      </c>
    </row>
    <row r="1879" spans="1:5" s="2" customFormat="1" x14ac:dyDescent="0.25">
      <c r="A1879" t="s">
        <v>78</v>
      </c>
      <c r="B1879" t="s">
        <v>9</v>
      </c>
      <c r="C1879" t="s">
        <v>9</v>
      </c>
      <c r="D1879" s="1" t="s">
        <v>9</v>
      </c>
      <c r="E1879" s="1">
        <f>SUM(E1873:E1878)</f>
        <v>2.8953999999999995</v>
      </c>
    </row>
    <row r="1880" spans="1:5" s="2" customFormat="1" x14ac:dyDescent="0.25">
      <c r="A1880"/>
      <c r="B1880"/>
      <c r="C1880"/>
      <c r="D1880" s="1"/>
      <c r="E1880" s="1"/>
    </row>
    <row r="1881" spans="1:5" s="2" customFormat="1" x14ac:dyDescent="0.25">
      <c r="A1881" t="s">
        <v>84</v>
      </c>
      <c r="B1881" t="s">
        <v>9</v>
      </c>
      <c r="C1881" t="s">
        <v>9</v>
      </c>
      <c r="D1881" s="1" t="s">
        <v>9</v>
      </c>
      <c r="E1881" s="1">
        <f>E1870+E1879</f>
        <v>14.375399999999999</v>
      </c>
    </row>
    <row r="1882" spans="1:5" s="2" customFormat="1" x14ac:dyDescent="0.25">
      <c r="A1882"/>
      <c r="B1882"/>
      <c r="C1882"/>
      <c r="D1882" s="1"/>
      <c r="E1882" s="1"/>
    </row>
    <row r="1883" spans="1:5" s="2" customFormat="1" x14ac:dyDescent="0.25">
      <c r="A1883" t="s">
        <v>988</v>
      </c>
      <c r="B1883"/>
      <c r="C1883"/>
      <c r="D1883" s="1"/>
      <c r="E1883" s="1"/>
    </row>
    <row r="1884" spans="1:5" s="2" customFormat="1" x14ac:dyDescent="0.25">
      <c r="A1884" t="s">
        <v>989</v>
      </c>
      <c r="B1884"/>
      <c r="C1884"/>
      <c r="D1884" s="1"/>
      <c r="E1884" s="1"/>
    </row>
    <row r="1885" spans="1:5" s="2" customFormat="1" x14ac:dyDescent="0.25">
      <c r="A1885" t="s">
        <v>831</v>
      </c>
      <c r="B1885"/>
      <c r="C1885"/>
      <c r="D1885" s="1"/>
      <c r="E1885" s="1"/>
    </row>
    <row r="1886" spans="1:5" s="2" customFormat="1" x14ac:dyDescent="0.25">
      <c r="A1886"/>
      <c r="B1886"/>
      <c r="C1886"/>
      <c r="D1886" s="1"/>
      <c r="E1886" s="1"/>
    </row>
    <row r="1887" spans="1:5" s="2" customFormat="1" x14ac:dyDescent="0.25">
      <c r="A1887" t="s">
        <v>79</v>
      </c>
      <c r="B1887" t="s">
        <v>73</v>
      </c>
      <c r="C1887" t="s">
        <v>74</v>
      </c>
      <c r="D1887" s="1" t="s">
        <v>75</v>
      </c>
      <c r="E1887" s="1" t="s">
        <v>76</v>
      </c>
    </row>
    <row r="1888" spans="1:5" s="2" customFormat="1" x14ac:dyDescent="0.25">
      <c r="A1888" t="s">
        <v>106</v>
      </c>
      <c r="B1888" t="s">
        <v>80</v>
      </c>
      <c r="C1888">
        <v>1</v>
      </c>
      <c r="D1888" s="1">
        <v>11.48</v>
      </c>
      <c r="E1888" s="1">
        <f>ROUND((C1888*D1888),4)</f>
        <v>11.48</v>
      </c>
    </row>
    <row r="1889" spans="1:5" s="2" customFormat="1" x14ac:dyDescent="0.25">
      <c r="A1889" t="s">
        <v>78</v>
      </c>
      <c r="B1889" t="s">
        <v>9</v>
      </c>
      <c r="C1889" t="s">
        <v>9</v>
      </c>
      <c r="D1889" s="1" t="s">
        <v>9</v>
      </c>
      <c r="E1889" s="1">
        <f>SUM(E1888:E1888)</f>
        <v>11.48</v>
      </c>
    </row>
    <row r="1890" spans="1:5" s="2" customFormat="1" x14ac:dyDescent="0.25">
      <c r="A1890"/>
      <c r="B1890"/>
      <c r="C1890"/>
      <c r="D1890" s="1"/>
      <c r="E1890" s="1"/>
    </row>
    <row r="1891" spans="1:5" s="2" customFormat="1" x14ac:dyDescent="0.25">
      <c r="A1891" t="s">
        <v>81</v>
      </c>
      <c r="B1891" t="s">
        <v>73</v>
      </c>
      <c r="C1891" t="s">
        <v>74</v>
      </c>
      <c r="D1891" s="1" t="s">
        <v>75</v>
      </c>
      <c r="E1891" s="1" t="s">
        <v>76</v>
      </c>
    </row>
    <row r="1892" spans="1:5" s="2" customFormat="1" x14ac:dyDescent="0.25">
      <c r="A1892" t="s">
        <v>977</v>
      </c>
      <c r="B1892" t="s">
        <v>80</v>
      </c>
      <c r="C1892">
        <v>1</v>
      </c>
      <c r="D1892" s="1">
        <v>0.33889999999999998</v>
      </c>
      <c r="E1892" s="1">
        <f t="shared" ref="E1892:E1897" si="38">ROUND((C1892*D1892),4)</f>
        <v>0.33889999999999998</v>
      </c>
    </row>
    <row r="1893" spans="1:5" s="2" customFormat="1" x14ac:dyDescent="0.25">
      <c r="A1893" t="s">
        <v>978</v>
      </c>
      <c r="B1893" t="s">
        <v>80</v>
      </c>
      <c r="C1893">
        <v>1</v>
      </c>
      <c r="D1893" s="1">
        <v>1.1265000000000001</v>
      </c>
      <c r="E1893" s="1">
        <f t="shared" si="38"/>
        <v>1.1265000000000001</v>
      </c>
    </row>
    <row r="1894" spans="1:5" s="2" customFormat="1" x14ac:dyDescent="0.25">
      <c r="A1894" t="s">
        <v>117</v>
      </c>
      <c r="B1894" t="s">
        <v>80</v>
      </c>
      <c r="C1894">
        <v>1</v>
      </c>
      <c r="D1894" s="1">
        <v>0.6</v>
      </c>
      <c r="E1894" s="1">
        <f t="shared" si="38"/>
        <v>0.6</v>
      </c>
    </row>
    <row r="1895" spans="1:5" s="2" customFormat="1" x14ac:dyDescent="0.25">
      <c r="A1895" t="s">
        <v>118</v>
      </c>
      <c r="B1895" t="s">
        <v>80</v>
      </c>
      <c r="C1895">
        <v>1</v>
      </c>
      <c r="D1895" s="1">
        <v>0.7</v>
      </c>
      <c r="E1895" s="1">
        <f t="shared" si="38"/>
        <v>0.7</v>
      </c>
    </row>
    <row r="1896" spans="1:5" s="2" customFormat="1" x14ac:dyDescent="0.25">
      <c r="A1896" t="s">
        <v>119</v>
      </c>
      <c r="B1896" t="s">
        <v>80</v>
      </c>
      <c r="C1896">
        <v>1</v>
      </c>
      <c r="D1896" s="1">
        <v>0.09</v>
      </c>
      <c r="E1896" s="1">
        <f t="shared" si="38"/>
        <v>0.09</v>
      </c>
    </row>
    <row r="1897" spans="1:5" s="2" customFormat="1" x14ac:dyDescent="0.25">
      <c r="A1897" t="s">
        <v>120</v>
      </c>
      <c r="B1897" t="s">
        <v>80</v>
      </c>
      <c r="C1897">
        <v>1</v>
      </c>
      <c r="D1897" s="1">
        <v>0.04</v>
      </c>
      <c r="E1897" s="1">
        <f t="shared" si="38"/>
        <v>0.04</v>
      </c>
    </row>
    <row r="1898" spans="1:5" s="2" customFormat="1" x14ac:dyDescent="0.25">
      <c r="A1898" t="s">
        <v>78</v>
      </c>
      <c r="B1898" t="s">
        <v>9</v>
      </c>
      <c r="C1898" t="s">
        <v>9</v>
      </c>
      <c r="D1898" s="1" t="s">
        <v>9</v>
      </c>
      <c r="E1898" s="1">
        <f>SUM(E1892:E1897)</f>
        <v>2.8953999999999995</v>
      </c>
    </row>
    <row r="1899" spans="1:5" s="2" customFormat="1" x14ac:dyDescent="0.25">
      <c r="A1899"/>
      <c r="B1899"/>
      <c r="C1899"/>
      <c r="D1899" s="1"/>
      <c r="E1899" s="1"/>
    </row>
    <row r="1900" spans="1:5" s="2" customFormat="1" x14ac:dyDescent="0.25">
      <c r="A1900" t="s">
        <v>84</v>
      </c>
      <c r="B1900" t="s">
        <v>9</v>
      </c>
      <c r="C1900" t="s">
        <v>9</v>
      </c>
      <c r="D1900" s="1" t="s">
        <v>9</v>
      </c>
      <c r="E1900" s="1">
        <f>E1889+E1898</f>
        <v>14.375399999999999</v>
      </c>
    </row>
    <row r="1901" spans="1:5" s="2" customFormat="1" x14ac:dyDescent="0.25">
      <c r="A1901"/>
      <c r="B1901"/>
      <c r="C1901"/>
      <c r="D1901" s="1"/>
      <c r="E1901" s="1"/>
    </row>
    <row r="1902" spans="1:5" s="2" customFormat="1" x14ac:dyDescent="0.25">
      <c r="A1902" t="s">
        <v>990</v>
      </c>
      <c r="B1902"/>
      <c r="C1902"/>
      <c r="D1902" s="1"/>
      <c r="E1902" s="1"/>
    </row>
    <row r="1903" spans="1:5" s="2" customFormat="1" x14ac:dyDescent="0.25">
      <c r="A1903" t="s">
        <v>991</v>
      </c>
      <c r="B1903"/>
      <c r="C1903"/>
      <c r="D1903" s="1"/>
      <c r="E1903" s="1"/>
    </row>
    <row r="1904" spans="1:5" s="2" customFormat="1" x14ac:dyDescent="0.25">
      <c r="A1904" t="s">
        <v>831</v>
      </c>
      <c r="B1904"/>
      <c r="C1904"/>
      <c r="D1904" s="1"/>
      <c r="E1904" s="1"/>
    </row>
    <row r="1905" spans="1:5" s="2" customFormat="1" x14ac:dyDescent="0.25">
      <c r="A1905"/>
      <c r="B1905"/>
      <c r="C1905"/>
      <c r="D1905" s="1"/>
      <c r="E1905" s="1"/>
    </row>
    <row r="1906" spans="1:5" s="2" customFormat="1" x14ac:dyDescent="0.25">
      <c r="A1906" t="s">
        <v>79</v>
      </c>
      <c r="B1906" t="s">
        <v>73</v>
      </c>
      <c r="C1906" t="s">
        <v>74</v>
      </c>
      <c r="D1906" s="1" t="s">
        <v>75</v>
      </c>
      <c r="E1906" s="1" t="s">
        <v>76</v>
      </c>
    </row>
    <row r="1907" spans="1:5" s="2" customFormat="1" x14ac:dyDescent="0.25">
      <c r="A1907" t="s">
        <v>124</v>
      </c>
      <c r="B1907" t="s">
        <v>80</v>
      </c>
      <c r="C1907">
        <v>1</v>
      </c>
      <c r="D1907" s="1">
        <v>11.15</v>
      </c>
      <c r="E1907" s="1">
        <f>ROUND((C1907*D1907),4)</f>
        <v>11.15</v>
      </c>
    </row>
    <row r="1908" spans="1:5" s="2" customFormat="1" x14ac:dyDescent="0.25">
      <c r="A1908" t="s">
        <v>78</v>
      </c>
      <c r="B1908" t="s">
        <v>9</v>
      </c>
      <c r="C1908" t="s">
        <v>9</v>
      </c>
      <c r="D1908" s="1" t="s">
        <v>9</v>
      </c>
      <c r="E1908" s="1">
        <f>SUM(E1907:E1907)</f>
        <v>11.15</v>
      </c>
    </row>
    <row r="1909" spans="1:5" s="2" customFormat="1" x14ac:dyDescent="0.25">
      <c r="A1909"/>
      <c r="B1909"/>
      <c r="C1909"/>
      <c r="D1909" s="1"/>
      <c r="E1909" s="1"/>
    </row>
    <row r="1910" spans="1:5" s="2" customFormat="1" x14ac:dyDescent="0.25">
      <c r="A1910" t="s">
        <v>81</v>
      </c>
      <c r="B1910" t="s">
        <v>73</v>
      </c>
      <c r="C1910" t="s">
        <v>74</v>
      </c>
      <c r="D1910" s="1" t="s">
        <v>75</v>
      </c>
      <c r="E1910" s="1" t="s">
        <v>76</v>
      </c>
    </row>
    <row r="1911" spans="1:5" s="2" customFormat="1" x14ac:dyDescent="0.25">
      <c r="A1911" t="s">
        <v>977</v>
      </c>
      <c r="B1911" t="s">
        <v>80</v>
      </c>
      <c r="C1911">
        <v>1</v>
      </c>
      <c r="D1911" s="1">
        <v>0.33889999999999998</v>
      </c>
      <c r="E1911" s="1">
        <f t="shared" ref="E1911:E1916" si="39">ROUND((C1911*D1911),4)</f>
        <v>0.33889999999999998</v>
      </c>
    </row>
    <row r="1912" spans="1:5" s="2" customFormat="1" x14ac:dyDescent="0.25">
      <c r="A1912" t="s">
        <v>978</v>
      </c>
      <c r="B1912" t="s">
        <v>80</v>
      </c>
      <c r="C1912">
        <v>1</v>
      </c>
      <c r="D1912" s="1">
        <v>1.1265000000000001</v>
      </c>
      <c r="E1912" s="1">
        <f t="shared" si="39"/>
        <v>1.1265000000000001</v>
      </c>
    </row>
    <row r="1913" spans="1:5" s="2" customFormat="1" x14ac:dyDescent="0.25">
      <c r="A1913" t="s">
        <v>117</v>
      </c>
      <c r="B1913" t="s">
        <v>80</v>
      </c>
      <c r="C1913">
        <v>1</v>
      </c>
      <c r="D1913" s="1">
        <v>0.6</v>
      </c>
      <c r="E1913" s="1">
        <f t="shared" si="39"/>
        <v>0.6</v>
      </c>
    </row>
    <row r="1914" spans="1:5" s="2" customFormat="1" x14ac:dyDescent="0.25">
      <c r="A1914" t="s">
        <v>118</v>
      </c>
      <c r="B1914" t="s">
        <v>80</v>
      </c>
      <c r="C1914">
        <v>1</v>
      </c>
      <c r="D1914" s="1">
        <v>0.7</v>
      </c>
      <c r="E1914" s="1">
        <f t="shared" si="39"/>
        <v>0.7</v>
      </c>
    </row>
    <row r="1915" spans="1:5" s="2" customFormat="1" x14ac:dyDescent="0.25">
      <c r="A1915" t="s">
        <v>119</v>
      </c>
      <c r="B1915" t="s">
        <v>80</v>
      </c>
      <c r="C1915">
        <v>1</v>
      </c>
      <c r="D1915" s="1">
        <v>0.09</v>
      </c>
      <c r="E1915" s="1">
        <f t="shared" si="39"/>
        <v>0.09</v>
      </c>
    </row>
    <row r="1916" spans="1:5" s="2" customFormat="1" x14ac:dyDescent="0.25">
      <c r="A1916" t="s">
        <v>120</v>
      </c>
      <c r="B1916" t="s">
        <v>80</v>
      </c>
      <c r="C1916">
        <v>1</v>
      </c>
      <c r="D1916" s="1">
        <v>0.04</v>
      </c>
      <c r="E1916" s="1">
        <f t="shared" si="39"/>
        <v>0.04</v>
      </c>
    </row>
    <row r="1917" spans="1:5" s="2" customFormat="1" x14ac:dyDescent="0.25">
      <c r="A1917" t="s">
        <v>78</v>
      </c>
      <c r="B1917" t="s">
        <v>9</v>
      </c>
      <c r="C1917" t="s">
        <v>9</v>
      </c>
      <c r="D1917" s="1" t="s">
        <v>9</v>
      </c>
      <c r="E1917" s="1">
        <f>SUM(E1911:E1916)</f>
        <v>2.8953999999999995</v>
      </c>
    </row>
    <row r="1918" spans="1:5" s="2" customFormat="1" x14ac:dyDescent="0.25">
      <c r="A1918"/>
      <c r="B1918"/>
      <c r="C1918"/>
      <c r="D1918" s="1"/>
      <c r="E1918" s="1"/>
    </row>
    <row r="1919" spans="1:5" s="2" customFormat="1" x14ac:dyDescent="0.25">
      <c r="A1919" t="s">
        <v>84</v>
      </c>
      <c r="B1919" t="s">
        <v>9</v>
      </c>
      <c r="C1919" t="s">
        <v>9</v>
      </c>
      <c r="D1919" s="1" t="s">
        <v>9</v>
      </c>
      <c r="E1919" s="1">
        <f>E1908+E1917</f>
        <v>14.045400000000001</v>
      </c>
    </row>
    <row r="1920" spans="1:5" s="2" customFormat="1" x14ac:dyDescent="0.25">
      <c r="A1920"/>
      <c r="B1920"/>
      <c r="C1920"/>
      <c r="D1920" s="1"/>
      <c r="E1920" s="1"/>
    </row>
    <row r="1921" spans="1:5" s="2" customFormat="1" x14ac:dyDescent="0.25">
      <c r="A1921" t="s">
        <v>992</v>
      </c>
      <c r="B1921"/>
      <c r="C1921"/>
      <c r="D1921" s="1"/>
      <c r="E1921" s="1"/>
    </row>
    <row r="1922" spans="1:5" s="2" customFormat="1" x14ac:dyDescent="0.25">
      <c r="A1922" t="s">
        <v>993</v>
      </c>
      <c r="B1922"/>
      <c r="C1922"/>
      <c r="D1922" s="1"/>
      <c r="E1922" s="1"/>
    </row>
    <row r="1923" spans="1:5" s="2" customFormat="1" x14ac:dyDescent="0.25">
      <c r="A1923" t="s">
        <v>831</v>
      </c>
      <c r="B1923"/>
      <c r="C1923"/>
      <c r="D1923" s="1"/>
      <c r="E1923" s="1"/>
    </row>
    <row r="1924" spans="1:5" s="2" customFormat="1" x14ac:dyDescent="0.25">
      <c r="A1924"/>
      <c r="B1924"/>
      <c r="C1924"/>
      <c r="D1924" s="1"/>
      <c r="E1924" s="1"/>
    </row>
    <row r="1925" spans="1:5" s="2" customFormat="1" x14ac:dyDescent="0.25">
      <c r="A1925" t="s">
        <v>79</v>
      </c>
      <c r="B1925" t="s">
        <v>73</v>
      </c>
      <c r="C1925" t="s">
        <v>74</v>
      </c>
      <c r="D1925" s="1" t="s">
        <v>75</v>
      </c>
      <c r="E1925" s="1" t="s">
        <v>76</v>
      </c>
    </row>
    <row r="1926" spans="1:5" s="2" customFormat="1" x14ac:dyDescent="0.25">
      <c r="A1926" t="s">
        <v>994</v>
      </c>
      <c r="B1926" t="s">
        <v>80</v>
      </c>
      <c r="C1926">
        <v>1</v>
      </c>
      <c r="D1926" s="1">
        <v>11.27</v>
      </c>
      <c r="E1926" s="1">
        <f>ROUND((C1926*D1926),4)</f>
        <v>11.27</v>
      </c>
    </row>
    <row r="1927" spans="1:5" s="2" customFormat="1" x14ac:dyDescent="0.25">
      <c r="A1927" t="s">
        <v>78</v>
      </c>
      <c r="B1927" t="s">
        <v>9</v>
      </c>
      <c r="C1927" t="s">
        <v>9</v>
      </c>
      <c r="D1927" s="1" t="s">
        <v>9</v>
      </c>
      <c r="E1927" s="1">
        <f>SUM(E1926:E1926)</f>
        <v>11.27</v>
      </c>
    </row>
    <row r="1928" spans="1:5" s="2" customFormat="1" x14ac:dyDescent="0.25">
      <c r="A1928"/>
      <c r="B1928"/>
      <c r="C1928"/>
      <c r="D1928" s="1"/>
      <c r="E1928" s="1"/>
    </row>
    <row r="1929" spans="1:5" s="2" customFormat="1" x14ac:dyDescent="0.25">
      <c r="A1929" t="s">
        <v>81</v>
      </c>
      <c r="B1929" t="s">
        <v>73</v>
      </c>
      <c r="C1929" t="s">
        <v>74</v>
      </c>
      <c r="D1929" s="1" t="s">
        <v>75</v>
      </c>
      <c r="E1929" s="1" t="s">
        <v>76</v>
      </c>
    </row>
    <row r="1930" spans="1:5" s="2" customFormat="1" x14ac:dyDescent="0.25">
      <c r="A1930" t="s">
        <v>117</v>
      </c>
      <c r="B1930" t="s">
        <v>80</v>
      </c>
      <c r="C1930">
        <v>1</v>
      </c>
      <c r="D1930" s="1">
        <v>0.6</v>
      </c>
      <c r="E1930" s="1">
        <f>ROUND((C1930*D1930),4)</f>
        <v>0.6</v>
      </c>
    </row>
    <row r="1931" spans="1:5" s="2" customFormat="1" x14ac:dyDescent="0.25">
      <c r="A1931" t="s">
        <v>118</v>
      </c>
      <c r="B1931" t="s">
        <v>80</v>
      </c>
      <c r="C1931">
        <v>1</v>
      </c>
      <c r="D1931" s="1">
        <v>0.7</v>
      </c>
      <c r="E1931" s="1">
        <f>ROUND((C1931*D1931),4)</f>
        <v>0.7</v>
      </c>
    </row>
    <row r="1932" spans="1:5" s="2" customFormat="1" x14ac:dyDescent="0.25">
      <c r="A1932" t="s">
        <v>119</v>
      </c>
      <c r="B1932" t="s">
        <v>80</v>
      </c>
      <c r="C1932">
        <v>1</v>
      </c>
      <c r="D1932" s="1">
        <v>0.09</v>
      </c>
      <c r="E1932" s="1">
        <f>ROUND((C1932*D1932),4)</f>
        <v>0.09</v>
      </c>
    </row>
    <row r="1933" spans="1:5" s="2" customFormat="1" x14ac:dyDescent="0.25">
      <c r="A1933" t="s">
        <v>120</v>
      </c>
      <c r="B1933" t="s">
        <v>80</v>
      </c>
      <c r="C1933">
        <v>1</v>
      </c>
      <c r="D1933" s="1">
        <v>0.04</v>
      </c>
      <c r="E1933" s="1">
        <f>ROUND((C1933*D1933),4)</f>
        <v>0.04</v>
      </c>
    </row>
    <row r="1934" spans="1:5" s="2" customFormat="1" x14ac:dyDescent="0.25">
      <c r="A1934" t="s">
        <v>78</v>
      </c>
      <c r="B1934" t="s">
        <v>9</v>
      </c>
      <c r="C1934" t="s">
        <v>9</v>
      </c>
      <c r="D1934" s="1" t="s">
        <v>9</v>
      </c>
      <c r="E1934" s="1">
        <f>SUM(E1930:E1933)</f>
        <v>1.43</v>
      </c>
    </row>
    <row r="1935" spans="1:5" s="2" customFormat="1" x14ac:dyDescent="0.25">
      <c r="A1935"/>
      <c r="B1935"/>
      <c r="C1935"/>
      <c r="D1935" s="1"/>
      <c r="E1935" s="1"/>
    </row>
    <row r="1936" spans="1:5" s="2" customFormat="1" x14ac:dyDescent="0.25">
      <c r="A1936" t="s">
        <v>84</v>
      </c>
      <c r="B1936" t="s">
        <v>9</v>
      </c>
      <c r="C1936" t="s">
        <v>9</v>
      </c>
      <c r="D1936" s="1" t="s">
        <v>9</v>
      </c>
      <c r="E1936" s="1">
        <f>E1927+E1934</f>
        <v>12.7</v>
      </c>
    </row>
    <row r="1937" spans="1:5" s="2" customFormat="1" x14ac:dyDescent="0.25">
      <c r="A1937"/>
      <c r="B1937"/>
      <c r="C1937"/>
      <c r="D1937" s="1"/>
      <c r="E1937" s="1"/>
    </row>
    <row r="1938" spans="1:5" s="2" customFormat="1" x14ac:dyDescent="0.25">
      <c r="A1938" t="s">
        <v>995</v>
      </c>
      <c r="B1938"/>
      <c r="C1938"/>
      <c r="D1938" s="1"/>
      <c r="E1938" s="1"/>
    </row>
    <row r="1939" spans="1:5" s="2" customFormat="1" x14ac:dyDescent="0.25">
      <c r="A1939" t="s">
        <v>996</v>
      </c>
      <c r="B1939"/>
      <c r="C1939"/>
      <c r="D1939" s="1"/>
      <c r="E1939" s="1"/>
    </row>
    <row r="1940" spans="1:5" s="2" customFormat="1" x14ac:dyDescent="0.25">
      <c r="A1940" t="s">
        <v>831</v>
      </c>
      <c r="B1940"/>
      <c r="C1940"/>
      <c r="D1940" s="1"/>
      <c r="E1940" s="1"/>
    </row>
    <row r="1941" spans="1:5" s="2" customFormat="1" x14ac:dyDescent="0.25">
      <c r="A1941"/>
      <c r="B1941"/>
      <c r="C1941"/>
      <c r="D1941" s="1"/>
      <c r="E1941" s="1"/>
    </row>
    <row r="1942" spans="1:5" s="2" customFormat="1" x14ac:dyDescent="0.25">
      <c r="A1942" t="s">
        <v>79</v>
      </c>
      <c r="B1942" t="s">
        <v>73</v>
      </c>
      <c r="C1942" t="s">
        <v>74</v>
      </c>
      <c r="D1942" s="1" t="s">
        <v>75</v>
      </c>
      <c r="E1942" s="1" t="s">
        <v>76</v>
      </c>
    </row>
    <row r="1943" spans="1:5" s="2" customFormat="1" x14ac:dyDescent="0.25">
      <c r="A1943" t="s">
        <v>125</v>
      </c>
      <c r="B1943" t="s">
        <v>80</v>
      </c>
      <c r="C1943">
        <v>1</v>
      </c>
      <c r="D1943" s="1">
        <v>7.68</v>
      </c>
      <c r="E1943" s="1">
        <f>ROUND((C1943*D1943),4)</f>
        <v>7.68</v>
      </c>
    </row>
    <row r="1944" spans="1:5" s="2" customFormat="1" x14ac:dyDescent="0.25">
      <c r="A1944" t="s">
        <v>78</v>
      </c>
      <c r="B1944" t="s">
        <v>9</v>
      </c>
      <c r="C1944" t="s">
        <v>9</v>
      </c>
      <c r="D1944" s="1" t="s">
        <v>9</v>
      </c>
      <c r="E1944" s="1">
        <f>SUM(E1943:E1943)</f>
        <v>7.68</v>
      </c>
    </row>
    <row r="1945" spans="1:5" s="2" customFormat="1" x14ac:dyDescent="0.25">
      <c r="A1945"/>
      <c r="B1945"/>
      <c r="C1945"/>
      <c r="D1945" s="1"/>
      <c r="E1945" s="1"/>
    </row>
    <row r="1946" spans="1:5" s="2" customFormat="1" x14ac:dyDescent="0.25">
      <c r="A1946" t="s">
        <v>81</v>
      </c>
      <c r="B1946" t="s">
        <v>73</v>
      </c>
      <c r="C1946" t="s">
        <v>74</v>
      </c>
      <c r="D1946" s="1" t="s">
        <v>75</v>
      </c>
      <c r="E1946" s="1" t="s">
        <v>76</v>
      </c>
    </row>
    <row r="1947" spans="1:5" s="2" customFormat="1" x14ac:dyDescent="0.25">
      <c r="A1947" t="s">
        <v>977</v>
      </c>
      <c r="B1947" t="s">
        <v>80</v>
      </c>
      <c r="C1947">
        <v>1</v>
      </c>
      <c r="D1947" s="1">
        <v>0.33889999999999998</v>
      </c>
      <c r="E1947" s="1">
        <f t="shared" ref="E1947:E1952" si="40">ROUND((C1947*D1947),4)</f>
        <v>0.33889999999999998</v>
      </c>
    </row>
    <row r="1948" spans="1:5" s="2" customFormat="1" x14ac:dyDescent="0.25">
      <c r="A1948" t="s">
        <v>978</v>
      </c>
      <c r="B1948" t="s">
        <v>80</v>
      </c>
      <c r="C1948">
        <v>1</v>
      </c>
      <c r="D1948" s="1">
        <v>1.1265000000000001</v>
      </c>
      <c r="E1948" s="1">
        <f t="shared" si="40"/>
        <v>1.1265000000000001</v>
      </c>
    </row>
    <row r="1949" spans="1:5" s="2" customFormat="1" x14ac:dyDescent="0.25">
      <c r="A1949" t="s">
        <v>117</v>
      </c>
      <c r="B1949" t="s">
        <v>80</v>
      </c>
      <c r="C1949">
        <v>1</v>
      </c>
      <c r="D1949" s="1">
        <v>0.6</v>
      </c>
      <c r="E1949" s="1">
        <f t="shared" si="40"/>
        <v>0.6</v>
      </c>
    </row>
    <row r="1950" spans="1:5" s="2" customFormat="1" x14ac:dyDescent="0.25">
      <c r="A1950" t="s">
        <v>118</v>
      </c>
      <c r="B1950" t="s">
        <v>80</v>
      </c>
      <c r="C1950">
        <v>1</v>
      </c>
      <c r="D1950" s="1">
        <v>0.7</v>
      </c>
      <c r="E1950" s="1">
        <f t="shared" si="40"/>
        <v>0.7</v>
      </c>
    </row>
    <row r="1951" spans="1:5" s="2" customFormat="1" x14ac:dyDescent="0.25">
      <c r="A1951" t="s">
        <v>119</v>
      </c>
      <c r="B1951" t="s">
        <v>80</v>
      </c>
      <c r="C1951">
        <v>1</v>
      </c>
      <c r="D1951" s="1">
        <v>0.09</v>
      </c>
      <c r="E1951" s="1">
        <f t="shared" si="40"/>
        <v>0.09</v>
      </c>
    </row>
    <row r="1952" spans="1:5" s="2" customFormat="1" x14ac:dyDescent="0.25">
      <c r="A1952" t="s">
        <v>120</v>
      </c>
      <c r="B1952" t="s">
        <v>80</v>
      </c>
      <c r="C1952">
        <v>1</v>
      </c>
      <c r="D1952" s="1">
        <v>0.04</v>
      </c>
      <c r="E1952" s="1">
        <f t="shared" si="40"/>
        <v>0.04</v>
      </c>
    </row>
    <row r="1953" spans="1:5" s="2" customFormat="1" x14ac:dyDescent="0.25">
      <c r="A1953" t="s">
        <v>78</v>
      </c>
      <c r="B1953" t="s">
        <v>9</v>
      </c>
      <c r="C1953" t="s">
        <v>9</v>
      </c>
      <c r="D1953" s="1" t="s">
        <v>9</v>
      </c>
      <c r="E1953" s="1">
        <f>SUM(E1947:E1952)</f>
        <v>2.8953999999999995</v>
      </c>
    </row>
    <row r="1954" spans="1:5" s="2" customFormat="1" x14ac:dyDescent="0.25">
      <c r="A1954"/>
      <c r="B1954"/>
      <c r="C1954"/>
      <c r="D1954" s="1"/>
      <c r="E1954" s="1"/>
    </row>
    <row r="1955" spans="1:5" s="2" customFormat="1" x14ac:dyDescent="0.25">
      <c r="A1955" t="s">
        <v>84</v>
      </c>
      <c r="B1955" t="s">
        <v>9</v>
      </c>
      <c r="C1955" t="s">
        <v>9</v>
      </c>
      <c r="D1955" s="1" t="s">
        <v>9</v>
      </c>
      <c r="E1955" s="1">
        <f>E1944+E1953</f>
        <v>10.575399999999998</v>
      </c>
    </row>
    <row r="1956" spans="1:5" s="2" customFormat="1" x14ac:dyDescent="0.25">
      <c r="A1956"/>
      <c r="B1956"/>
      <c r="C1956"/>
      <c r="D1956" s="1"/>
      <c r="E1956" s="1"/>
    </row>
    <row r="1957" spans="1:5" s="2" customFormat="1" x14ac:dyDescent="0.25">
      <c r="A1957" t="s">
        <v>997</v>
      </c>
      <c r="B1957"/>
      <c r="C1957"/>
      <c r="D1957" s="1"/>
      <c r="E1957" s="1"/>
    </row>
    <row r="1958" spans="1:5" s="2" customFormat="1" x14ac:dyDescent="0.25">
      <c r="A1958" t="s">
        <v>976</v>
      </c>
      <c r="B1958"/>
      <c r="C1958"/>
      <c r="D1958" s="1"/>
      <c r="E1958" s="1"/>
    </row>
    <row r="1959" spans="1:5" s="2" customFormat="1" x14ac:dyDescent="0.25">
      <c r="A1959" t="s">
        <v>831</v>
      </c>
      <c r="B1959"/>
      <c r="C1959"/>
      <c r="D1959" s="1"/>
      <c r="E1959" s="1"/>
    </row>
    <row r="1960" spans="1:5" s="2" customFormat="1" x14ac:dyDescent="0.25">
      <c r="A1960"/>
      <c r="B1960"/>
      <c r="C1960"/>
      <c r="D1960" s="1"/>
      <c r="E1960" s="1"/>
    </row>
    <row r="1961" spans="1:5" s="2" customFormat="1" x14ac:dyDescent="0.25">
      <c r="A1961" t="s">
        <v>79</v>
      </c>
      <c r="B1961" t="s">
        <v>73</v>
      </c>
      <c r="C1961" t="s">
        <v>74</v>
      </c>
      <c r="D1961" s="1" t="s">
        <v>75</v>
      </c>
      <c r="E1961" s="1" t="s">
        <v>76</v>
      </c>
    </row>
    <row r="1962" spans="1:5" s="2" customFormat="1" x14ac:dyDescent="0.25">
      <c r="A1962" t="s">
        <v>998</v>
      </c>
      <c r="B1962" t="s">
        <v>80</v>
      </c>
      <c r="C1962">
        <v>1</v>
      </c>
      <c r="D1962" s="1">
        <v>8.66</v>
      </c>
      <c r="E1962" s="1">
        <f>ROUND((C1962*D1962),4)</f>
        <v>8.66</v>
      </c>
    </row>
    <row r="1963" spans="1:5" s="2" customFormat="1" x14ac:dyDescent="0.25">
      <c r="A1963" t="s">
        <v>78</v>
      </c>
      <c r="B1963" t="s">
        <v>9</v>
      </c>
      <c r="C1963" t="s">
        <v>9</v>
      </c>
      <c r="D1963" s="1" t="s">
        <v>9</v>
      </c>
      <c r="E1963" s="1">
        <f>SUM(E1962:E1962)</f>
        <v>8.66</v>
      </c>
    </row>
    <row r="1964" spans="1:5" s="2" customFormat="1" x14ac:dyDescent="0.25">
      <c r="A1964"/>
      <c r="B1964"/>
      <c r="C1964"/>
      <c r="D1964" s="1"/>
      <c r="E1964" s="1"/>
    </row>
    <row r="1965" spans="1:5" s="2" customFormat="1" x14ac:dyDescent="0.25">
      <c r="A1965" t="s">
        <v>81</v>
      </c>
      <c r="B1965" t="s">
        <v>73</v>
      </c>
      <c r="C1965" t="s">
        <v>74</v>
      </c>
      <c r="D1965" s="1" t="s">
        <v>75</v>
      </c>
      <c r="E1965" s="1" t="s">
        <v>76</v>
      </c>
    </row>
    <row r="1966" spans="1:5" s="2" customFormat="1" x14ac:dyDescent="0.25">
      <c r="A1966" t="s">
        <v>999</v>
      </c>
      <c r="B1966" t="s">
        <v>80</v>
      </c>
      <c r="C1966">
        <v>1</v>
      </c>
      <c r="D1966" s="1">
        <v>0.32800000000000001</v>
      </c>
      <c r="E1966" s="1">
        <f t="shared" ref="E1966:E1971" si="41">ROUND((C1966*D1966),4)</f>
        <v>0.32800000000000001</v>
      </c>
    </row>
    <row r="1967" spans="1:5" s="2" customFormat="1" x14ac:dyDescent="0.25">
      <c r="A1967" t="s">
        <v>1000</v>
      </c>
      <c r="B1967" t="s">
        <v>80</v>
      </c>
      <c r="C1967">
        <v>1</v>
      </c>
      <c r="D1967" s="1">
        <v>1.2021999999999999</v>
      </c>
      <c r="E1967" s="1">
        <f t="shared" si="41"/>
        <v>1.2021999999999999</v>
      </c>
    </row>
    <row r="1968" spans="1:5" s="2" customFormat="1" x14ac:dyDescent="0.25">
      <c r="A1968" t="s">
        <v>1001</v>
      </c>
      <c r="B1968" t="s">
        <v>80</v>
      </c>
      <c r="C1968">
        <v>1</v>
      </c>
      <c r="D1968" s="1">
        <v>0.6</v>
      </c>
      <c r="E1968" s="1">
        <f t="shared" si="41"/>
        <v>0.6</v>
      </c>
    </row>
    <row r="1969" spans="1:5" s="2" customFormat="1" x14ac:dyDescent="0.25">
      <c r="A1969" t="s">
        <v>1002</v>
      </c>
      <c r="B1969" t="s">
        <v>80</v>
      </c>
      <c r="C1969">
        <v>1</v>
      </c>
      <c r="D1969" s="1">
        <v>0.7</v>
      </c>
      <c r="E1969" s="1">
        <f t="shared" si="41"/>
        <v>0.7</v>
      </c>
    </row>
    <row r="1970" spans="1:5" s="2" customFormat="1" x14ac:dyDescent="0.25">
      <c r="A1970" t="s">
        <v>1003</v>
      </c>
      <c r="B1970" t="s">
        <v>80</v>
      </c>
      <c r="C1970">
        <v>1</v>
      </c>
      <c r="D1970" s="1">
        <v>0.09</v>
      </c>
      <c r="E1970" s="1">
        <f t="shared" si="41"/>
        <v>0.09</v>
      </c>
    </row>
    <row r="1971" spans="1:5" s="2" customFormat="1" x14ac:dyDescent="0.25">
      <c r="A1971" t="s">
        <v>1004</v>
      </c>
      <c r="B1971" t="s">
        <v>80</v>
      </c>
      <c r="C1971">
        <v>1</v>
      </c>
      <c r="D1971" s="1">
        <v>0.04</v>
      </c>
      <c r="E1971" s="1">
        <f t="shared" si="41"/>
        <v>0.04</v>
      </c>
    </row>
    <row r="1972" spans="1:5" s="2" customFormat="1" x14ac:dyDescent="0.25">
      <c r="A1972" t="s">
        <v>78</v>
      </c>
      <c r="B1972" t="s">
        <v>9</v>
      </c>
      <c r="C1972" t="s">
        <v>9</v>
      </c>
      <c r="D1972" s="1" t="s">
        <v>9</v>
      </c>
      <c r="E1972" s="1">
        <f>SUM(E1966:E1971)</f>
        <v>2.9601999999999995</v>
      </c>
    </row>
    <row r="1973" spans="1:5" s="2" customFormat="1" x14ac:dyDescent="0.25">
      <c r="A1973"/>
      <c r="B1973"/>
      <c r="C1973"/>
      <c r="D1973" s="1"/>
      <c r="E1973" s="1"/>
    </row>
    <row r="1974" spans="1:5" s="2" customFormat="1" x14ac:dyDescent="0.25">
      <c r="A1974" t="s">
        <v>84</v>
      </c>
      <c r="B1974" t="s">
        <v>9</v>
      </c>
      <c r="C1974" t="s">
        <v>9</v>
      </c>
      <c r="D1974" s="1" t="s">
        <v>9</v>
      </c>
      <c r="E1974" s="1">
        <f>E1963+E1972</f>
        <v>11.620200000000001</v>
      </c>
    </row>
    <row r="1975" spans="1:5" s="2" customFormat="1" x14ac:dyDescent="0.25">
      <c r="A1975"/>
      <c r="B1975"/>
      <c r="C1975"/>
      <c r="D1975" s="1"/>
      <c r="E1975" s="1"/>
    </row>
    <row r="1976" spans="1:5" s="2" customFormat="1" x14ac:dyDescent="0.25">
      <c r="A1976" t="s">
        <v>1005</v>
      </c>
      <c r="B1976"/>
      <c r="C1976"/>
      <c r="D1976" s="1"/>
      <c r="E1976" s="1"/>
    </row>
    <row r="1977" spans="1:5" s="2" customFormat="1" x14ac:dyDescent="0.25">
      <c r="A1977" t="s">
        <v>985</v>
      </c>
      <c r="B1977"/>
      <c r="C1977"/>
      <c r="D1977" s="1"/>
      <c r="E1977" s="1"/>
    </row>
    <row r="1978" spans="1:5" s="2" customFormat="1" x14ac:dyDescent="0.25">
      <c r="A1978" t="s">
        <v>831</v>
      </c>
      <c r="B1978"/>
      <c r="C1978"/>
      <c r="D1978" s="1"/>
      <c r="E1978" s="1"/>
    </row>
    <row r="1979" spans="1:5" s="2" customFormat="1" x14ac:dyDescent="0.25">
      <c r="A1979"/>
      <c r="B1979"/>
      <c r="C1979"/>
      <c r="D1979" s="1"/>
      <c r="E1979" s="1"/>
    </row>
    <row r="1980" spans="1:5" s="2" customFormat="1" x14ac:dyDescent="0.25">
      <c r="A1980" t="s">
        <v>79</v>
      </c>
      <c r="B1980" t="s">
        <v>73</v>
      </c>
      <c r="C1980" t="s">
        <v>74</v>
      </c>
      <c r="D1980" s="1" t="s">
        <v>75</v>
      </c>
      <c r="E1980" s="1" t="s">
        <v>76</v>
      </c>
    </row>
    <row r="1981" spans="1:5" s="2" customFormat="1" x14ac:dyDescent="0.25">
      <c r="A1981" t="s">
        <v>1006</v>
      </c>
      <c r="B1981" t="s">
        <v>80</v>
      </c>
      <c r="C1981">
        <v>1</v>
      </c>
      <c r="D1981" s="1">
        <v>11.48</v>
      </c>
      <c r="E1981" s="1">
        <f>ROUND((C1981*D1981),4)</f>
        <v>11.48</v>
      </c>
    </row>
    <row r="1982" spans="1:5" s="2" customFormat="1" x14ac:dyDescent="0.25">
      <c r="A1982" t="s">
        <v>78</v>
      </c>
      <c r="B1982" t="s">
        <v>9</v>
      </c>
      <c r="C1982" t="s">
        <v>9</v>
      </c>
      <c r="D1982" s="1" t="s">
        <v>9</v>
      </c>
      <c r="E1982" s="1">
        <f>SUM(E1981:E1981)</f>
        <v>11.48</v>
      </c>
    </row>
    <row r="1983" spans="1:5" s="2" customFormat="1" x14ac:dyDescent="0.25">
      <c r="A1983"/>
      <c r="B1983"/>
      <c r="C1983"/>
      <c r="D1983" s="1"/>
      <c r="E1983" s="1"/>
    </row>
    <row r="1984" spans="1:5" s="2" customFormat="1" x14ac:dyDescent="0.25">
      <c r="A1984" t="s">
        <v>81</v>
      </c>
      <c r="B1984" t="s">
        <v>73</v>
      </c>
      <c r="C1984" t="s">
        <v>74</v>
      </c>
      <c r="D1984" s="1" t="s">
        <v>75</v>
      </c>
      <c r="E1984" s="1" t="s">
        <v>76</v>
      </c>
    </row>
    <row r="1985" spans="1:5" s="2" customFormat="1" x14ac:dyDescent="0.25">
      <c r="A1985" t="s">
        <v>999</v>
      </c>
      <c r="B1985" t="s">
        <v>80</v>
      </c>
      <c r="C1985">
        <v>1</v>
      </c>
      <c r="D1985" s="1">
        <v>0.32800000000000001</v>
      </c>
      <c r="E1985" s="1">
        <f t="shared" ref="E1985:E1990" si="42">ROUND((C1985*D1985),4)</f>
        <v>0.32800000000000001</v>
      </c>
    </row>
    <row r="1986" spans="1:5" s="2" customFormat="1" x14ac:dyDescent="0.25">
      <c r="A1986" t="s">
        <v>1000</v>
      </c>
      <c r="B1986" t="s">
        <v>80</v>
      </c>
      <c r="C1986">
        <v>1</v>
      </c>
      <c r="D1986" s="1">
        <v>1.2021999999999999</v>
      </c>
      <c r="E1986" s="1">
        <f t="shared" si="42"/>
        <v>1.2021999999999999</v>
      </c>
    </row>
    <row r="1987" spans="1:5" s="2" customFormat="1" x14ac:dyDescent="0.25">
      <c r="A1987" t="s">
        <v>1001</v>
      </c>
      <c r="B1987" t="s">
        <v>80</v>
      </c>
      <c r="C1987">
        <v>1</v>
      </c>
      <c r="D1987" s="1">
        <v>0.6</v>
      </c>
      <c r="E1987" s="1">
        <f t="shared" si="42"/>
        <v>0.6</v>
      </c>
    </row>
    <row r="1988" spans="1:5" s="2" customFormat="1" x14ac:dyDescent="0.25">
      <c r="A1988" t="s">
        <v>1002</v>
      </c>
      <c r="B1988" t="s">
        <v>80</v>
      </c>
      <c r="C1988">
        <v>1</v>
      </c>
      <c r="D1988" s="1">
        <v>0.7</v>
      </c>
      <c r="E1988" s="1">
        <f t="shared" si="42"/>
        <v>0.7</v>
      </c>
    </row>
    <row r="1989" spans="1:5" s="2" customFormat="1" x14ac:dyDescent="0.25">
      <c r="A1989" t="s">
        <v>1003</v>
      </c>
      <c r="B1989" t="s">
        <v>80</v>
      </c>
      <c r="C1989">
        <v>1</v>
      </c>
      <c r="D1989" s="1">
        <v>0.09</v>
      </c>
      <c r="E1989" s="1">
        <f t="shared" si="42"/>
        <v>0.09</v>
      </c>
    </row>
    <row r="1990" spans="1:5" s="2" customFormat="1" x14ac:dyDescent="0.25">
      <c r="A1990" t="s">
        <v>1004</v>
      </c>
      <c r="B1990" t="s">
        <v>80</v>
      </c>
      <c r="C1990">
        <v>1</v>
      </c>
      <c r="D1990" s="1">
        <v>0.04</v>
      </c>
      <c r="E1990" s="1">
        <f t="shared" si="42"/>
        <v>0.04</v>
      </c>
    </row>
    <row r="1991" spans="1:5" s="2" customFormat="1" x14ac:dyDescent="0.25">
      <c r="A1991" t="s">
        <v>78</v>
      </c>
      <c r="B1991" t="s">
        <v>9</v>
      </c>
      <c r="C1991" t="s">
        <v>9</v>
      </c>
      <c r="D1991" s="1" t="s">
        <v>9</v>
      </c>
      <c r="E1991" s="1">
        <f>SUM(E1985:E1990)</f>
        <v>2.9601999999999995</v>
      </c>
    </row>
    <row r="1992" spans="1:5" s="2" customFormat="1" x14ac:dyDescent="0.25">
      <c r="A1992"/>
      <c r="B1992"/>
      <c r="C1992"/>
      <c r="D1992" s="1"/>
      <c r="E1992" s="1"/>
    </row>
    <row r="1993" spans="1:5" s="2" customFormat="1" x14ac:dyDescent="0.25">
      <c r="A1993" t="s">
        <v>84</v>
      </c>
      <c r="B1993" t="s">
        <v>9</v>
      </c>
      <c r="C1993" t="s">
        <v>9</v>
      </c>
      <c r="D1993" s="1" t="s">
        <v>9</v>
      </c>
      <c r="E1993" s="1">
        <f>E1982+E1991</f>
        <v>14.440200000000001</v>
      </c>
    </row>
    <row r="1994" spans="1:5" s="2" customFormat="1" x14ac:dyDescent="0.25">
      <c r="A1994"/>
      <c r="B1994"/>
      <c r="C1994"/>
      <c r="D1994" s="1"/>
      <c r="E1994" s="1"/>
    </row>
    <row r="1995" spans="1:5" s="2" customFormat="1" x14ac:dyDescent="0.25">
      <c r="A1995" t="s">
        <v>1007</v>
      </c>
      <c r="B1995"/>
      <c r="C1995"/>
      <c r="D1995" s="1"/>
      <c r="E1995" s="1"/>
    </row>
    <row r="1996" spans="1:5" s="2" customFormat="1" x14ac:dyDescent="0.25">
      <c r="A1996" t="s">
        <v>1008</v>
      </c>
      <c r="B1996"/>
      <c r="C1996"/>
      <c r="D1996" s="1"/>
      <c r="E1996" s="1"/>
    </row>
    <row r="1997" spans="1:5" s="2" customFormat="1" x14ac:dyDescent="0.25">
      <c r="A1997" t="s">
        <v>88</v>
      </c>
      <c r="B1997"/>
      <c r="C1997"/>
      <c r="D1997" s="1"/>
      <c r="E1997" s="1"/>
    </row>
    <row r="1998" spans="1:5" s="2" customFormat="1" x14ac:dyDescent="0.25">
      <c r="A1998"/>
      <c r="B1998"/>
      <c r="C1998"/>
      <c r="D1998" s="1"/>
      <c r="E1998" s="1"/>
    </row>
    <row r="1999" spans="1:5" s="2" customFormat="1" x14ac:dyDescent="0.25">
      <c r="A1999" t="s">
        <v>81</v>
      </c>
      <c r="B1999" t="s">
        <v>73</v>
      </c>
      <c r="C1999" t="s">
        <v>74</v>
      </c>
      <c r="D1999" s="1" t="s">
        <v>75</v>
      </c>
      <c r="E1999" s="1" t="s">
        <v>76</v>
      </c>
    </row>
    <row r="2000" spans="1:5" s="2" customFormat="1" x14ac:dyDescent="0.25">
      <c r="A2000" t="s">
        <v>665</v>
      </c>
      <c r="B2000" t="s">
        <v>80</v>
      </c>
      <c r="C2000">
        <v>11.49</v>
      </c>
      <c r="D2000" s="1">
        <v>10.5754</v>
      </c>
      <c r="E2000" s="1">
        <f>ROUND((C2000*D2000),4)</f>
        <v>121.51130000000001</v>
      </c>
    </row>
    <row r="2001" spans="1:5" s="2" customFormat="1" x14ac:dyDescent="0.25">
      <c r="A2001" t="s">
        <v>734</v>
      </c>
      <c r="B2001" t="s">
        <v>93</v>
      </c>
      <c r="C2001">
        <v>1.51</v>
      </c>
      <c r="D2001" s="1">
        <v>70.92</v>
      </c>
      <c r="E2001" s="1">
        <f>ROUND((C2001*D2001),4)</f>
        <v>107.08920000000001</v>
      </c>
    </row>
    <row r="2002" spans="1:5" s="2" customFormat="1" x14ac:dyDescent="0.25">
      <c r="A2002" t="s">
        <v>735</v>
      </c>
      <c r="B2002" t="s">
        <v>92</v>
      </c>
      <c r="C2002">
        <v>435.03</v>
      </c>
      <c r="D2002" s="1">
        <v>0.44</v>
      </c>
      <c r="E2002" s="1">
        <f>ROUND((C2002*D2002),4)</f>
        <v>191.41319999999999</v>
      </c>
    </row>
    <row r="2003" spans="1:5" s="2" customFormat="1" x14ac:dyDescent="0.25">
      <c r="A2003" t="s">
        <v>78</v>
      </c>
      <c r="B2003" t="s">
        <v>9</v>
      </c>
      <c r="C2003" t="s">
        <v>9</v>
      </c>
      <c r="D2003" s="1" t="s">
        <v>9</v>
      </c>
      <c r="E2003" s="1">
        <f>SUM(E2000:E2002)</f>
        <v>420.01369999999997</v>
      </c>
    </row>
    <row r="2004" spans="1:5" s="2" customFormat="1" x14ac:dyDescent="0.25">
      <c r="A2004"/>
      <c r="B2004"/>
      <c r="C2004"/>
      <c r="D2004" s="1"/>
      <c r="E2004" s="1"/>
    </row>
    <row r="2005" spans="1:5" s="2" customFormat="1" x14ac:dyDescent="0.25">
      <c r="A2005" t="s">
        <v>84</v>
      </c>
      <c r="B2005" t="s">
        <v>9</v>
      </c>
      <c r="C2005" t="s">
        <v>9</v>
      </c>
      <c r="D2005" s="1" t="s">
        <v>9</v>
      </c>
      <c r="E2005" s="1">
        <f>E2003</f>
        <v>420.01369999999997</v>
      </c>
    </row>
    <row r="2006" spans="1:5" s="2" customFormat="1" x14ac:dyDescent="0.25">
      <c r="A2006"/>
      <c r="B2006"/>
      <c r="C2006"/>
      <c r="D2006" s="1"/>
      <c r="E2006" s="1"/>
    </row>
    <row r="2007" spans="1:5" s="2" customFormat="1" x14ac:dyDescent="0.25">
      <c r="A2007" t="s">
        <v>1009</v>
      </c>
      <c r="B2007"/>
      <c r="C2007"/>
      <c r="D2007" s="1"/>
      <c r="E2007" s="1"/>
    </row>
    <row r="2008" spans="1:5" s="2" customFormat="1" x14ac:dyDescent="0.25">
      <c r="A2008" t="s">
        <v>1010</v>
      </c>
      <c r="B2008"/>
      <c r="C2008"/>
      <c r="D2008" s="1"/>
      <c r="E2008" s="1"/>
    </row>
    <row r="2009" spans="1:5" s="2" customFormat="1" x14ac:dyDescent="0.25">
      <c r="A2009" t="s">
        <v>831</v>
      </c>
      <c r="B2009"/>
      <c r="C2009"/>
      <c r="D2009" s="1"/>
      <c r="E2009" s="1"/>
    </row>
    <row r="2010" spans="1:5" s="2" customFormat="1" x14ac:dyDescent="0.25">
      <c r="A2010"/>
      <c r="B2010"/>
      <c r="C2010"/>
      <c r="D2010" s="1"/>
      <c r="E2010" s="1"/>
    </row>
    <row r="2011" spans="1:5" s="2" customFormat="1" x14ac:dyDescent="0.25">
      <c r="A2011" t="s">
        <v>81</v>
      </c>
      <c r="B2011" t="s">
        <v>73</v>
      </c>
      <c r="C2011" t="s">
        <v>74</v>
      </c>
      <c r="D2011" s="1" t="s">
        <v>75</v>
      </c>
      <c r="E2011" s="1" t="s">
        <v>76</v>
      </c>
    </row>
    <row r="2012" spans="1:5" s="2" customFormat="1" x14ac:dyDescent="0.25">
      <c r="A2012" t="s">
        <v>126</v>
      </c>
      <c r="B2012" t="s">
        <v>83</v>
      </c>
      <c r="C2012">
        <v>2.8999999999999998E-3</v>
      </c>
      <c r="D2012" s="1">
        <v>6.93</v>
      </c>
      <c r="E2012" s="1">
        <f>ROUND((C2012*D2012),4)</f>
        <v>2.01E-2</v>
      </c>
    </row>
    <row r="2013" spans="1:5" s="2" customFormat="1" x14ac:dyDescent="0.25">
      <c r="A2013" t="s">
        <v>127</v>
      </c>
      <c r="B2013" t="s">
        <v>83</v>
      </c>
      <c r="C2013">
        <v>2.8999999999999998E-3</v>
      </c>
      <c r="D2013" s="1">
        <v>93.94</v>
      </c>
      <c r="E2013" s="1">
        <f>ROUND((C2013*D2013),4)</f>
        <v>0.27239999999999998</v>
      </c>
    </row>
    <row r="2014" spans="1:5" s="2" customFormat="1" x14ac:dyDescent="0.25">
      <c r="A2014" t="s">
        <v>1011</v>
      </c>
      <c r="B2014" t="s">
        <v>83</v>
      </c>
      <c r="C2014">
        <v>2.8999999999999998E-3</v>
      </c>
      <c r="D2014" s="1">
        <v>16</v>
      </c>
      <c r="E2014" s="1">
        <f>ROUND((C2014*D2014),4)</f>
        <v>4.6399999999999997E-2</v>
      </c>
    </row>
    <row r="2015" spans="1:5" s="2" customFormat="1" x14ac:dyDescent="0.25">
      <c r="A2015" t="s">
        <v>78</v>
      </c>
      <c r="B2015" t="s">
        <v>9</v>
      </c>
      <c r="C2015" t="s">
        <v>9</v>
      </c>
      <c r="D2015" s="1" t="s">
        <v>9</v>
      </c>
      <c r="E2015" s="1">
        <f>SUM(E2012:E2014)</f>
        <v>0.33889999999999998</v>
      </c>
    </row>
    <row r="2016" spans="1:5" s="2" customFormat="1" x14ac:dyDescent="0.25">
      <c r="A2016"/>
      <c r="B2016"/>
      <c r="C2016"/>
      <c r="D2016" s="1"/>
      <c r="E2016" s="1"/>
    </row>
    <row r="2017" spans="1:5" s="2" customFormat="1" x14ac:dyDescent="0.25">
      <c r="A2017" t="s">
        <v>84</v>
      </c>
      <c r="B2017" t="s">
        <v>9</v>
      </c>
      <c r="C2017" t="s">
        <v>9</v>
      </c>
      <c r="D2017" s="1" t="s">
        <v>9</v>
      </c>
      <c r="E2017" s="1">
        <f>E2015</f>
        <v>0.33889999999999998</v>
      </c>
    </row>
    <row r="2018" spans="1:5" s="2" customFormat="1" x14ac:dyDescent="0.25">
      <c r="A2018"/>
      <c r="B2018"/>
      <c r="C2018"/>
      <c r="D2018" s="1"/>
      <c r="E2018" s="1"/>
    </row>
    <row r="2019" spans="1:5" s="2" customFormat="1" x14ac:dyDescent="0.25">
      <c r="A2019" t="s">
        <v>1012</v>
      </c>
      <c r="B2019"/>
      <c r="C2019"/>
      <c r="D2019" s="1"/>
      <c r="E2019" s="1"/>
    </row>
    <row r="2020" spans="1:5" s="2" customFormat="1" x14ac:dyDescent="0.25">
      <c r="A2020" t="s">
        <v>1013</v>
      </c>
      <c r="B2020"/>
      <c r="C2020"/>
      <c r="D2020" s="1"/>
      <c r="E2020" s="1"/>
    </row>
    <row r="2021" spans="1:5" s="2" customFormat="1" x14ac:dyDescent="0.25">
      <c r="A2021" t="s">
        <v>831</v>
      </c>
      <c r="B2021"/>
      <c r="C2021"/>
      <c r="D2021" s="1"/>
      <c r="E2021" s="1"/>
    </row>
    <row r="2022" spans="1:5" s="2" customFormat="1" x14ac:dyDescent="0.25">
      <c r="A2022"/>
      <c r="B2022"/>
      <c r="C2022"/>
      <c r="D2022" s="1"/>
      <c r="E2022" s="1"/>
    </row>
    <row r="2023" spans="1:5" s="2" customFormat="1" x14ac:dyDescent="0.25">
      <c r="A2023" t="s">
        <v>81</v>
      </c>
      <c r="B2023" t="s">
        <v>73</v>
      </c>
      <c r="C2023" t="s">
        <v>74</v>
      </c>
      <c r="D2023" s="1" t="s">
        <v>75</v>
      </c>
      <c r="E2023" s="1" t="s">
        <v>76</v>
      </c>
    </row>
    <row r="2024" spans="1:5" s="2" customFormat="1" x14ac:dyDescent="0.25">
      <c r="A2024" t="s">
        <v>129</v>
      </c>
      <c r="B2024" t="s">
        <v>130</v>
      </c>
      <c r="C2024">
        <v>1.38E-2</v>
      </c>
      <c r="D2024" s="1">
        <v>33.270000000000003</v>
      </c>
      <c r="E2024" s="1">
        <f>ROUND((C2024*D2024),4)</f>
        <v>0.45910000000000001</v>
      </c>
    </row>
    <row r="2025" spans="1:5" s="2" customFormat="1" x14ac:dyDescent="0.25">
      <c r="A2025" t="s">
        <v>131</v>
      </c>
      <c r="B2025" t="s">
        <v>83</v>
      </c>
      <c r="C2025">
        <v>1.38E-2</v>
      </c>
      <c r="D2025" s="1">
        <v>27.73</v>
      </c>
      <c r="E2025" s="1">
        <f>ROUND((C2025*D2025),4)</f>
        <v>0.38269999999999998</v>
      </c>
    </row>
    <row r="2026" spans="1:5" s="2" customFormat="1" x14ac:dyDescent="0.25">
      <c r="A2026" t="s">
        <v>132</v>
      </c>
      <c r="B2026" t="s">
        <v>83</v>
      </c>
      <c r="C2026">
        <v>1.38E-2</v>
      </c>
      <c r="D2026" s="1">
        <v>11.73</v>
      </c>
      <c r="E2026" s="1">
        <f>ROUND((C2026*D2026),4)</f>
        <v>0.16189999999999999</v>
      </c>
    </row>
    <row r="2027" spans="1:5" s="2" customFormat="1" x14ac:dyDescent="0.25">
      <c r="A2027" t="s">
        <v>1014</v>
      </c>
      <c r="B2027" t="s">
        <v>130</v>
      </c>
      <c r="C2027">
        <v>1.38E-2</v>
      </c>
      <c r="D2027" s="1">
        <v>8.9</v>
      </c>
      <c r="E2027" s="1">
        <f>ROUND((C2027*D2027),4)</f>
        <v>0.12280000000000001</v>
      </c>
    </row>
    <row r="2028" spans="1:5" s="2" customFormat="1" x14ac:dyDescent="0.25">
      <c r="A2028" t="s">
        <v>78</v>
      </c>
      <c r="B2028" t="s">
        <v>9</v>
      </c>
      <c r="C2028" t="s">
        <v>9</v>
      </c>
      <c r="D2028" s="1" t="s">
        <v>9</v>
      </c>
      <c r="E2028" s="1">
        <f>SUM(E2024:E2027)</f>
        <v>1.1265000000000001</v>
      </c>
    </row>
    <row r="2029" spans="1:5" s="2" customFormat="1" x14ac:dyDescent="0.25">
      <c r="A2029"/>
      <c r="B2029"/>
      <c r="C2029"/>
      <c r="D2029" s="1"/>
      <c r="E2029" s="1"/>
    </row>
    <row r="2030" spans="1:5" s="2" customFormat="1" x14ac:dyDescent="0.25">
      <c r="A2030" t="s">
        <v>84</v>
      </c>
      <c r="B2030" t="s">
        <v>9</v>
      </c>
      <c r="C2030" t="s">
        <v>9</v>
      </c>
      <c r="D2030" s="1" t="s">
        <v>9</v>
      </c>
      <c r="E2030" s="1">
        <f>E2028</f>
        <v>1.1265000000000001</v>
      </c>
    </row>
    <row r="2031" spans="1:5" s="2" customFormat="1" x14ac:dyDescent="0.25">
      <c r="A2031"/>
      <c r="B2031"/>
      <c r="C2031"/>
      <c r="D2031" s="1"/>
      <c r="E2031" s="1"/>
    </row>
    <row r="2032" spans="1:5" s="2" customFormat="1" x14ac:dyDescent="0.25">
      <c r="A2032" t="s">
        <v>1015</v>
      </c>
      <c r="B2032"/>
      <c r="C2032"/>
      <c r="D2032" s="1"/>
      <c r="E2032" s="1"/>
    </row>
    <row r="2033" spans="1:5" s="2" customFormat="1" x14ac:dyDescent="0.25">
      <c r="A2033" t="s">
        <v>1016</v>
      </c>
      <c r="B2033"/>
      <c r="C2033"/>
      <c r="D2033" s="1"/>
      <c r="E2033" s="1"/>
    </row>
    <row r="2034" spans="1:5" s="2" customFormat="1" x14ac:dyDescent="0.25">
      <c r="A2034" t="s">
        <v>831</v>
      </c>
      <c r="B2034"/>
      <c r="C2034"/>
      <c r="D2034" s="1"/>
      <c r="E2034" s="1"/>
    </row>
    <row r="2035" spans="1:5" s="2" customFormat="1" x14ac:dyDescent="0.25">
      <c r="A2035"/>
      <c r="B2035"/>
      <c r="C2035"/>
      <c r="D2035" s="1"/>
      <c r="E2035" s="1"/>
    </row>
    <row r="2036" spans="1:5" s="2" customFormat="1" x14ac:dyDescent="0.25">
      <c r="A2036" t="s">
        <v>79</v>
      </c>
      <c r="B2036" t="s">
        <v>73</v>
      </c>
      <c r="C2036" t="s">
        <v>74</v>
      </c>
      <c r="D2036" s="1" t="s">
        <v>75</v>
      </c>
      <c r="E2036" s="1" t="s">
        <v>76</v>
      </c>
    </row>
    <row r="2037" spans="1:5" s="2" customFormat="1" x14ac:dyDescent="0.25">
      <c r="A2037" t="s">
        <v>1017</v>
      </c>
      <c r="B2037" t="s">
        <v>80</v>
      </c>
      <c r="C2037">
        <v>1</v>
      </c>
      <c r="D2037" s="1">
        <v>8.6199999999999992</v>
      </c>
      <c r="E2037" s="1">
        <f>ROUND((C2037*D2037),4)</f>
        <v>8.6199999999999992</v>
      </c>
    </row>
    <row r="2038" spans="1:5" s="2" customFormat="1" x14ac:dyDescent="0.25">
      <c r="A2038" t="s">
        <v>78</v>
      </c>
      <c r="B2038" t="s">
        <v>9</v>
      </c>
      <c r="C2038" t="s">
        <v>9</v>
      </c>
      <c r="D2038" s="1" t="s">
        <v>9</v>
      </c>
      <c r="E2038" s="1">
        <f>SUM(E2037:E2037)</f>
        <v>8.6199999999999992</v>
      </c>
    </row>
    <row r="2039" spans="1:5" s="2" customFormat="1" x14ac:dyDescent="0.25">
      <c r="A2039"/>
      <c r="B2039"/>
      <c r="C2039"/>
      <c r="D2039" s="1"/>
      <c r="E2039" s="1"/>
    </row>
    <row r="2040" spans="1:5" s="2" customFormat="1" x14ac:dyDescent="0.25">
      <c r="A2040" t="s">
        <v>81</v>
      </c>
      <c r="B2040" t="s">
        <v>73</v>
      </c>
      <c r="C2040" t="s">
        <v>74</v>
      </c>
      <c r="D2040" s="1" t="s">
        <v>75</v>
      </c>
      <c r="E2040" s="1" t="s">
        <v>76</v>
      </c>
    </row>
    <row r="2041" spans="1:5" s="2" customFormat="1" x14ac:dyDescent="0.25">
      <c r="A2041" t="s">
        <v>977</v>
      </c>
      <c r="B2041" t="s">
        <v>80</v>
      </c>
      <c r="C2041">
        <v>1</v>
      </c>
      <c r="D2041" s="1">
        <v>0.33889999999999998</v>
      </c>
      <c r="E2041" s="1">
        <f t="shared" ref="E2041:E2046" si="43">ROUND((C2041*D2041),4)</f>
        <v>0.33889999999999998</v>
      </c>
    </row>
    <row r="2042" spans="1:5" s="2" customFormat="1" x14ac:dyDescent="0.25">
      <c r="A2042" t="s">
        <v>978</v>
      </c>
      <c r="B2042" t="s">
        <v>80</v>
      </c>
      <c r="C2042">
        <v>1</v>
      </c>
      <c r="D2042" s="1">
        <v>1.1265000000000001</v>
      </c>
      <c r="E2042" s="1">
        <f t="shared" si="43"/>
        <v>1.1265000000000001</v>
      </c>
    </row>
    <row r="2043" spans="1:5" s="2" customFormat="1" x14ac:dyDescent="0.25">
      <c r="A2043" t="s">
        <v>117</v>
      </c>
      <c r="B2043" t="s">
        <v>80</v>
      </c>
      <c r="C2043">
        <v>1</v>
      </c>
      <c r="D2043" s="1">
        <v>0.6</v>
      </c>
      <c r="E2043" s="1">
        <f t="shared" si="43"/>
        <v>0.6</v>
      </c>
    </row>
    <row r="2044" spans="1:5" s="2" customFormat="1" x14ac:dyDescent="0.25">
      <c r="A2044" t="s">
        <v>118</v>
      </c>
      <c r="B2044" t="s">
        <v>80</v>
      </c>
      <c r="C2044">
        <v>1</v>
      </c>
      <c r="D2044" s="1">
        <v>0.7</v>
      </c>
      <c r="E2044" s="1">
        <f t="shared" si="43"/>
        <v>0.7</v>
      </c>
    </row>
    <row r="2045" spans="1:5" s="2" customFormat="1" x14ac:dyDescent="0.25">
      <c r="A2045" t="s">
        <v>119</v>
      </c>
      <c r="B2045" t="s">
        <v>80</v>
      </c>
      <c r="C2045">
        <v>1</v>
      </c>
      <c r="D2045" s="1">
        <v>0.09</v>
      </c>
      <c r="E2045" s="1">
        <f t="shared" si="43"/>
        <v>0.09</v>
      </c>
    </row>
    <row r="2046" spans="1:5" s="2" customFormat="1" x14ac:dyDescent="0.25">
      <c r="A2046" t="s">
        <v>120</v>
      </c>
      <c r="B2046" t="s">
        <v>80</v>
      </c>
      <c r="C2046">
        <v>1</v>
      </c>
      <c r="D2046" s="1">
        <v>0.04</v>
      </c>
      <c r="E2046" s="1">
        <f t="shared" si="43"/>
        <v>0.04</v>
      </c>
    </row>
    <row r="2047" spans="1:5" s="2" customFormat="1" x14ac:dyDescent="0.25">
      <c r="A2047" t="s">
        <v>78</v>
      </c>
      <c r="B2047" t="s">
        <v>9</v>
      </c>
      <c r="C2047" t="s">
        <v>9</v>
      </c>
      <c r="D2047" s="1" t="s">
        <v>9</v>
      </c>
      <c r="E2047" s="1">
        <f>SUM(E2041:E2046)</f>
        <v>2.8953999999999995</v>
      </c>
    </row>
    <row r="2048" spans="1:5" s="2" customFormat="1" x14ac:dyDescent="0.25">
      <c r="A2048"/>
      <c r="B2048"/>
      <c r="C2048"/>
      <c r="D2048" s="1"/>
      <c r="E2048" s="1"/>
    </row>
    <row r="2049" spans="1:5" s="2" customFormat="1" x14ac:dyDescent="0.25">
      <c r="A2049" t="s">
        <v>84</v>
      </c>
      <c r="B2049" t="s">
        <v>9</v>
      </c>
      <c r="C2049" t="s">
        <v>9</v>
      </c>
      <c r="D2049" s="1" t="s">
        <v>9</v>
      </c>
      <c r="E2049" s="1">
        <f>E2038+E2047</f>
        <v>11.5154</v>
      </c>
    </row>
    <row r="2050" spans="1:5" s="2" customFormat="1" x14ac:dyDescent="0.25">
      <c r="A2050"/>
      <c r="B2050"/>
      <c r="C2050"/>
      <c r="D2050" s="1"/>
      <c r="E2050" s="1"/>
    </row>
    <row r="2051" spans="1:5" s="2" customFormat="1" x14ac:dyDescent="0.25">
      <c r="A2051" t="s">
        <v>1018</v>
      </c>
      <c r="B2051"/>
      <c r="C2051"/>
      <c r="D2051" s="1"/>
      <c r="E2051" s="1"/>
    </row>
    <row r="2052" spans="1:5" s="2" customFormat="1" x14ac:dyDescent="0.25">
      <c r="A2052" t="s">
        <v>1019</v>
      </c>
      <c r="B2052"/>
      <c r="C2052"/>
      <c r="D2052" s="1"/>
      <c r="E2052" s="1"/>
    </row>
    <row r="2053" spans="1:5" s="2" customFormat="1" x14ac:dyDescent="0.25">
      <c r="A2053" t="s">
        <v>831</v>
      </c>
      <c r="B2053"/>
      <c r="C2053"/>
      <c r="D2053" s="1"/>
      <c r="E2053" s="1"/>
    </row>
    <row r="2054" spans="1:5" s="2" customFormat="1" x14ac:dyDescent="0.25">
      <c r="A2054"/>
      <c r="B2054"/>
      <c r="C2054"/>
      <c r="D2054" s="1"/>
      <c r="E2054" s="1"/>
    </row>
    <row r="2055" spans="1:5" s="2" customFormat="1" x14ac:dyDescent="0.25">
      <c r="A2055" t="s">
        <v>79</v>
      </c>
      <c r="B2055" t="s">
        <v>73</v>
      </c>
      <c r="C2055" t="s">
        <v>74</v>
      </c>
      <c r="D2055" s="1" t="s">
        <v>75</v>
      </c>
      <c r="E2055" s="1" t="s">
        <v>76</v>
      </c>
    </row>
    <row r="2056" spans="1:5" s="2" customFormat="1" x14ac:dyDescent="0.25">
      <c r="A2056" t="s">
        <v>241</v>
      </c>
      <c r="B2056" t="s">
        <v>80</v>
      </c>
      <c r="C2056">
        <v>1</v>
      </c>
      <c r="D2056" s="1">
        <v>10.81</v>
      </c>
      <c r="E2056" s="1">
        <f>ROUND((C2056*D2056),4)</f>
        <v>10.81</v>
      </c>
    </row>
    <row r="2057" spans="1:5" s="2" customFormat="1" x14ac:dyDescent="0.25">
      <c r="A2057" t="s">
        <v>78</v>
      </c>
      <c r="B2057" t="s">
        <v>9</v>
      </c>
      <c r="C2057" t="s">
        <v>9</v>
      </c>
      <c r="D2057" s="1" t="s">
        <v>9</v>
      </c>
      <c r="E2057" s="1">
        <f>SUM(E2056:E2056)</f>
        <v>10.81</v>
      </c>
    </row>
    <row r="2058" spans="1:5" s="2" customFormat="1" x14ac:dyDescent="0.25">
      <c r="A2058"/>
      <c r="B2058"/>
      <c r="C2058"/>
      <c r="D2058" s="1"/>
      <c r="E2058" s="1"/>
    </row>
    <row r="2059" spans="1:5" s="2" customFormat="1" x14ac:dyDescent="0.25">
      <c r="A2059" t="s">
        <v>81</v>
      </c>
      <c r="B2059" t="s">
        <v>73</v>
      </c>
      <c r="C2059" t="s">
        <v>74</v>
      </c>
      <c r="D2059" s="1" t="s">
        <v>75</v>
      </c>
      <c r="E2059" s="1" t="s">
        <v>76</v>
      </c>
    </row>
    <row r="2060" spans="1:5" s="2" customFormat="1" x14ac:dyDescent="0.25">
      <c r="A2060" t="s">
        <v>977</v>
      </c>
      <c r="B2060" t="s">
        <v>80</v>
      </c>
      <c r="C2060">
        <v>1</v>
      </c>
      <c r="D2060" s="1">
        <v>0.33889999999999998</v>
      </c>
      <c r="E2060" s="1">
        <f t="shared" ref="E2060:E2065" si="44">ROUND((C2060*D2060),4)</f>
        <v>0.33889999999999998</v>
      </c>
    </row>
    <row r="2061" spans="1:5" s="2" customFormat="1" x14ac:dyDescent="0.25">
      <c r="A2061" t="s">
        <v>978</v>
      </c>
      <c r="B2061" t="s">
        <v>80</v>
      </c>
      <c r="C2061">
        <v>1</v>
      </c>
      <c r="D2061" s="1">
        <v>1.1265000000000001</v>
      </c>
      <c r="E2061" s="1">
        <f t="shared" si="44"/>
        <v>1.1265000000000001</v>
      </c>
    </row>
    <row r="2062" spans="1:5" s="2" customFormat="1" x14ac:dyDescent="0.25">
      <c r="A2062" t="s">
        <v>117</v>
      </c>
      <c r="B2062" t="s">
        <v>80</v>
      </c>
      <c r="C2062">
        <v>1</v>
      </c>
      <c r="D2062" s="1">
        <v>0.6</v>
      </c>
      <c r="E2062" s="1">
        <f t="shared" si="44"/>
        <v>0.6</v>
      </c>
    </row>
    <row r="2063" spans="1:5" s="2" customFormat="1" x14ac:dyDescent="0.25">
      <c r="A2063" t="s">
        <v>118</v>
      </c>
      <c r="B2063" t="s">
        <v>80</v>
      </c>
      <c r="C2063">
        <v>1</v>
      </c>
      <c r="D2063" s="1">
        <v>0.7</v>
      </c>
      <c r="E2063" s="1">
        <f t="shared" si="44"/>
        <v>0.7</v>
      </c>
    </row>
    <row r="2064" spans="1:5" s="2" customFormat="1" x14ac:dyDescent="0.25">
      <c r="A2064" t="s">
        <v>119</v>
      </c>
      <c r="B2064" t="s">
        <v>80</v>
      </c>
      <c r="C2064">
        <v>1</v>
      </c>
      <c r="D2064" s="1">
        <v>0.09</v>
      </c>
      <c r="E2064" s="1">
        <f t="shared" si="44"/>
        <v>0.09</v>
      </c>
    </row>
    <row r="2065" spans="1:5" s="2" customFormat="1" x14ac:dyDescent="0.25">
      <c r="A2065" t="s">
        <v>120</v>
      </c>
      <c r="B2065" t="s">
        <v>80</v>
      </c>
      <c r="C2065">
        <v>1</v>
      </c>
      <c r="D2065" s="1">
        <v>0.04</v>
      </c>
      <c r="E2065" s="1">
        <f t="shared" si="44"/>
        <v>0.04</v>
      </c>
    </row>
    <row r="2066" spans="1:5" s="2" customFormat="1" x14ac:dyDescent="0.25">
      <c r="A2066" t="s">
        <v>78</v>
      </c>
      <c r="B2066" t="s">
        <v>9</v>
      </c>
      <c r="C2066" t="s">
        <v>9</v>
      </c>
      <c r="D2066" s="1" t="s">
        <v>9</v>
      </c>
      <c r="E2066" s="1">
        <f>SUM(E2060:E2065)</f>
        <v>2.8953999999999995</v>
      </c>
    </row>
    <row r="2067" spans="1:5" s="2" customFormat="1" x14ac:dyDescent="0.25">
      <c r="A2067"/>
      <c r="B2067"/>
      <c r="C2067"/>
      <c r="D2067" s="1"/>
      <c r="E2067" s="1"/>
    </row>
    <row r="2068" spans="1:5" s="2" customFormat="1" x14ac:dyDescent="0.25">
      <c r="A2068" t="s">
        <v>84</v>
      </c>
      <c r="B2068" t="s">
        <v>9</v>
      </c>
      <c r="C2068" t="s">
        <v>9</v>
      </c>
      <c r="D2068" s="1" t="s">
        <v>9</v>
      </c>
      <c r="E2068" s="1">
        <f>E2057+E2066</f>
        <v>13.705400000000001</v>
      </c>
    </row>
    <row r="2069" spans="1:5" s="2" customFormat="1" x14ac:dyDescent="0.25">
      <c r="A2069"/>
      <c r="B2069"/>
      <c r="C2069"/>
      <c r="D2069" s="1"/>
      <c r="E2069" s="1"/>
    </row>
    <row r="2070" spans="1:5" s="2" customFormat="1" x14ac:dyDescent="0.25">
      <c r="A2070" t="s">
        <v>1020</v>
      </c>
      <c r="B2070"/>
      <c r="C2070"/>
      <c r="D2070" s="1"/>
      <c r="E2070" s="1"/>
    </row>
    <row r="2071" spans="1:5" s="2" customFormat="1" x14ac:dyDescent="0.25">
      <c r="A2071" t="s">
        <v>1021</v>
      </c>
      <c r="B2071"/>
      <c r="C2071"/>
      <c r="D2071" s="1"/>
      <c r="E2071" s="1"/>
    </row>
    <row r="2072" spans="1:5" s="2" customFormat="1" x14ac:dyDescent="0.25">
      <c r="A2072" t="s">
        <v>831</v>
      </c>
      <c r="B2072"/>
      <c r="C2072"/>
      <c r="D2072" s="1"/>
      <c r="E2072" s="1"/>
    </row>
    <row r="2073" spans="1:5" s="2" customFormat="1" x14ac:dyDescent="0.25">
      <c r="A2073"/>
      <c r="B2073"/>
      <c r="C2073"/>
      <c r="D2073" s="1"/>
      <c r="E2073" s="1"/>
    </row>
    <row r="2074" spans="1:5" s="2" customFormat="1" x14ac:dyDescent="0.25">
      <c r="A2074" t="s">
        <v>79</v>
      </c>
      <c r="B2074" t="s">
        <v>73</v>
      </c>
      <c r="C2074" t="s">
        <v>74</v>
      </c>
      <c r="D2074" s="1" t="s">
        <v>75</v>
      </c>
      <c r="E2074" s="1" t="s">
        <v>76</v>
      </c>
    </row>
    <row r="2075" spans="1:5" s="2" customFormat="1" x14ac:dyDescent="0.25">
      <c r="A2075" t="s">
        <v>134</v>
      </c>
      <c r="B2075" t="s">
        <v>80</v>
      </c>
      <c r="C2075">
        <v>1</v>
      </c>
      <c r="D2075" s="1">
        <v>8.4499999999999993</v>
      </c>
      <c r="E2075" s="1">
        <f>ROUND((C2075*D2075),4)</f>
        <v>8.4499999999999993</v>
      </c>
    </row>
    <row r="2076" spans="1:5" s="2" customFormat="1" x14ac:dyDescent="0.25">
      <c r="A2076" t="s">
        <v>78</v>
      </c>
      <c r="B2076" t="s">
        <v>9</v>
      </c>
      <c r="C2076" t="s">
        <v>9</v>
      </c>
      <c r="D2076" s="1" t="s">
        <v>9</v>
      </c>
      <c r="E2076" s="1">
        <f>SUM(E2075:E2075)</f>
        <v>8.4499999999999993</v>
      </c>
    </row>
    <row r="2077" spans="1:5" s="2" customFormat="1" x14ac:dyDescent="0.25">
      <c r="A2077"/>
      <c r="B2077"/>
      <c r="C2077"/>
      <c r="D2077" s="1"/>
      <c r="E2077" s="1"/>
    </row>
    <row r="2078" spans="1:5" s="2" customFormat="1" x14ac:dyDescent="0.25">
      <c r="A2078" t="s">
        <v>81</v>
      </c>
      <c r="B2078" t="s">
        <v>73</v>
      </c>
      <c r="C2078" t="s">
        <v>74</v>
      </c>
      <c r="D2078" s="1" t="s">
        <v>75</v>
      </c>
      <c r="E2078" s="1" t="s">
        <v>76</v>
      </c>
    </row>
    <row r="2079" spans="1:5" s="2" customFormat="1" x14ac:dyDescent="0.25">
      <c r="A2079" t="s">
        <v>978</v>
      </c>
      <c r="B2079" t="s">
        <v>80</v>
      </c>
      <c r="C2079">
        <v>1</v>
      </c>
      <c r="D2079" s="1">
        <v>1.1265000000000001</v>
      </c>
      <c r="E2079" s="1">
        <f>ROUND((C2079*D2079),4)</f>
        <v>1.1265000000000001</v>
      </c>
    </row>
    <row r="2080" spans="1:5" s="2" customFormat="1" x14ac:dyDescent="0.25">
      <c r="A2080" t="s">
        <v>117</v>
      </c>
      <c r="B2080" t="s">
        <v>80</v>
      </c>
      <c r="C2080">
        <v>1</v>
      </c>
      <c r="D2080" s="1">
        <v>0.6</v>
      </c>
      <c r="E2080" s="1">
        <f>ROUND((C2080*D2080),4)</f>
        <v>0.6</v>
      </c>
    </row>
    <row r="2081" spans="1:5" s="2" customFormat="1" x14ac:dyDescent="0.25">
      <c r="A2081" t="s">
        <v>118</v>
      </c>
      <c r="B2081" t="s">
        <v>80</v>
      </c>
      <c r="C2081">
        <v>1</v>
      </c>
      <c r="D2081" s="1">
        <v>0.7</v>
      </c>
      <c r="E2081" s="1">
        <f>ROUND((C2081*D2081),4)</f>
        <v>0.7</v>
      </c>
    </row>
    <row r="2082" spans="1:5" s="2" customFormat="1" x14ac:dyDescent="0.25">
      <c r="A2082" t="s">
        <v>119</v>
      </c>
      <c r="B2082" t="s">
        <v>80</v>
      </c>
      <c r="C2082">
        <v>1</v>
      </c>
      <c r="D2082" s="1">
        <v>0.09</v>
      </c>
      <c r="E2082" s="1">
        <f>ROUND((C2082*D2082),4)</f>
        <v>0.09</v>
      </c>
    </row>
    <row r="2083" spans="1:5" s="2" customFormat="1" x14ac:dyDescent="0.25">
      <c r="A2083" t="s">
        <v>120</v>
      </c>
      <c r="B2083" t="s">
        <v>80</v>
      </c>
      <c r="C2083">
        <v>1</v>
      </c>
      <c r="D2083" s="1">
        <v>0.04</v>
      </c>
      <c r="E2083" s="1">
        <f>ROUND((C2083*D2083),4)</f>
        <v>0.04</v>
      </c>
    </row>
    <row r="2084" spans="1:5" s="2" customFormat="1" x14ac:dyDescent="0.25">
      <c r="A2084" t="s">
        <v>78</v>
      </c>
      <c r="B2084" t="s">
        <v>9</v>
      </c>
      <c r="C2084" t="s">
        <v>9</v>
      </c>
      <c r="D2084" s="1" t="s">
        <v>9</v>
      </c>
      <c r="E2084" s="1">
        <f>SUM(E2079:E2083)</f>
        <v>2.5564999999999998</v>
      </c>
    </row>
    <row r="2085" spans="1:5" s="2" customFormat="1" x14ac:dyDescent="0.25">
      <c r="A2085"/>
      <c r="B2085"/>
      <c r="C2085"/>
      <c r="D2085" s="1"/>
      <c r="E2085" s="1"/>
    </row>
    <row r="2086" spans="1:5" s="2" customFormat="1" x14ac:dyDescent="0.25">
      <c r="A2086" t="s">
        <v>84</v>
      </c>
      <c r="B2086" t="s">
        <v>9</v>
      </c>
      <c r="C2086" t="s">
        <v>9</v>
      </c>
      <c r="D2086" s="1" t="s">
        <v>9</v>
      </c>
      <c r="E2086" s="1">
        <f>E2076+E2084</f>
        <v>11.006499999999999</v>
      </c>
    </row>
    <row r="2087" spans="1:5" s="2" customFormat="1" x14ac:dyDescent="0.25">
      <c r="A2087"/>
      <c r="B2087"/>
      <c r="C2087"/>
      <c r="D2087" s="1"/>
      <c r="E2087" s="1"/>
    </row>
    <row r="2088" spans="1:5" s="2" customFormat="1" x14ac:dyDescent="0.25">
      <c r="A2088" t="s">
        <v>1022</v>
      </c>
      <c r="B2088"/>
      <c r="C2088"/>
      <c r="D2088" s="1"/>
      <c r="E2088" s="1"/>
    </row>
    <row r="2089" spans="1:5" s="2" customFormat="1" x14ac:dyDescent="0.25">
      <c r="A2089" t="s">
        <v>1023</v>
      </c>
      <c r="B2089"/>
      <c r="C2089"/>
      <c r="D2089" s="1"/>
      <c r="E2089" s="1"/>
    </row>
    <row r="2090" spans="1:5" s="2" customFormat="1" x14ac:dyDescent="0.25">
      <c r="A2090" t="s">
        <v>1024</v>
      </c>
      <c r="B2090"/>
      <c r="C2090"/>
      <c r="D2090" s="1"/>
      <c r="E2090" s="1"/>
    </row>
    <row r="2091" spans="1:5" s="2" customFormat="1" x14ac:dyDescent="0.25">
      <c r="A2091"/>
      <c r="B2091"/>
      <c r="C2091"/>
      <c r="D2091" s="1"/>
      <c r="E2091" s="1"/>
    </row>
    <row r="2092" spans="1:5" s="2" customFormat="1" x14ac:dyDescent="0.25">
      <c r="A2092" t="s">
        <v>81</v>
      </c>
      <c r="B2092" t="s">
        <v>73</v>
      </c>
      <c r="C2092" t="s">
        <v>74</v>
      </c>
      <c r="D2092" s="1" t="s">
        <v>75</v>
      </c>
      <c r="E2092" s="1" t="s">
        <v>76</v>
      </c>
    </row>
    <row r="2093" spans="1:5" s="2" customFormat="1" x14ac:dyDescent="0.25">
      <c r="A2093" t="s">
        <v>1025</v>
      </c>
      <c r="B2093" t="s">
        <v>80</v>
      </c>
      <c r="C2093">
        <v>1</v>
      </c>
      <c r="D2093" s="1">
        <v>0.50900000000000001</v>
      </c>
      <c r="E2093" s="1">
        <f>ROUND((C2093*D2093),4)</f>
        <v>0.50900000000000001</v>
      </c>
    </row>
    <row r="2094" spans="1:5" s="2" customFormat="1" x14ac:dyDescent="0.25">
      <c r="A2094" t="s">
        <v>1026</v>
      </c>
      <c r="B2094" t="s">
        <v>80</v>
      </c>
      <c r="C2094">
        <v>1</v>
      </c>
      <c r="D2094" s="1">
        <v>0.1187</v>
      </c>
      <c r="E2094" s="1">
        <f>ROUND((C2094*D2094),4)</f>
        <v>0.1187</v>
      </c>
    </row>
    <row r="2095" spans="1:5" s="2" customFormat="1" x14ac:dyDescent="0.25">
      <c r="A2095" t="s">
        <v>1027</v>
      </c>
      <c r="B2095" t="s">
        <v>80</v>
      </c>
      <c r="C2095">
        <v>1</v>
      </c>
      <c r="D2095" s="1">
        <v>0.42370000000000002</v>
      </c>
      <c r="E2095" s="1">
        <f>ROUND((C2095*D2095),4)</f>
        <v>0.42370000000000002</v>
      </c>
    </row>
    <row r="2096" spans="1:5" s="2" customFormat="1" x14ac:dyDescent="0.25">
      <c r="A2096" t="s">
        <v>1028</v>
      </c>
      <c r="B2096" t="s">
        <v>80</v>
      </c>
      <c r="C2096">
        <v>1</v>
      </c>
      <c r="D2096" s="1">
        <v>1.0009999999999999</v>
      </c>
      <c r="E2096" s="1">
        <f>ROUND((C2096*D2096),4)</f>
        <v>1.0009999999999999</v>
      </c>
    </row>
    <row r="2097" spans="1:5" x14ac:dyDescent="0.25">
      <c r="A2097" t="s">
        <v>78</v>
      </c>
      <c r="B2097" t="s">
        <v>9</v>
      </c>
      <c r="C2097" t="s">
        <v>9</v>
      </c>
      <c r="D2097" s="1" t="s">
        <v>9</v>
      </c>
      <c r="E2097" s="1">
        <f>SUM(E2093:E2096)</f>
        <v>2.0524</v>
      </c>
    </row>
    <row r="2098" spans="1:5" x14ac:dyDescent="0.25">
      <c r="C2098"/>
    </row>
    <row r="2099" spans="1:5" x14ac:dyDescent="0.25">
      <c r="A2099" t="s">
        <v>84</v>
      </c>
      <c r="B2099" t="s">
        <v>9</v>
      </c>
      <c r="C2099" t="s">
        <v>9</v>
      </c>
      <c r="D2099" s="1" t="s">
        <v>9</v>
      </c>
      <c r="E2099" s="1">
        <f>E2097</f>
        <v>2.0524</v>
      </c>
    </row>
    <row r="2100" spans="1:5" x14ac:dyDescent="0.25">
      <c r="C2100"/>
    </row>
    <row r="2101" spans="1:5" x14ac:dyDescent="0.25">
      <c r="A2101" t="s">
        <v>1029</v>
      </c>
      <c r="C2101"/>
    </row>
    <row r="2102" spans="1:5" x14ac:dyDescent="0.25">
      <c r="A2102" t="s">
        <v>1023</v>
      </c>
      <c r="C2102"/>
    </row>
    <row r="2103" spans="1:5" x14ac:dyDescent="0.25">
      <c r="A2103" t="s">
        <v>1030</v>
      </c>
      <c r="C2103"/>
    </row>
    <row r="2104" spans="1:5" x14ac:dyDescent="0.25">
      <c r="C2104"/>
    </row>
    <row r="2105" spans="1:5" x14ac:dyDescent="0.25">
      <c r="A2105" t="s">
        <v>81</v>
      </c>
      <c r="B2105" t="s">
        <v>73</v>
      </c>
      <c r="C2105" t="s">
        <v>74</v>
      </c>
      <c r="D2105" s="1" t="s">
        <v>75</v>
      </c>
      <c r="E2105" s="1" t="s">
        <v>76</v>
      </c>
    </row>
    <row r="2106" spans="1:5" x14ac:dyDescent="0.25">
      <c r="A2106" t="s">
        <v>1025</v>
      </c>
      <c r="B2106" t="s">
        <v>80</v>
      </c>
      <c r="C2106">
        <v>1</v>
      </c>
      <c r="D2106" s="1">
        <v>0.50900000000000001</v>
      </c>
      <c r="E2106" s="1">
        <f>ROUND((C2106*D2106),4)</f>
        <v>0.50900000000000001</v>
      </c>
    </row>
    <row r="2107" spans="1:5" x14ac:dyDescent="0.25">
      <c r="A2107" t="s">
        <v>1026</v>
      </c>
      <c r="B2107" t="s">
        <v>80</v>
      </c>
      <c r="C2107">
        <v>1</v>
      </c>
      <c r="D2107" s="1">
        <v>0.1187</v>
      </c>
      <c r="E2107" s="1">
        <f>ROUND((C2107*D2107),4)</f>
        <v>0.1187</v>
      </c>
    </row>
    <row r="2108" spans="1:5" x14ac:dyDescent="0.25">
      <c r="A2108" t="s">
        <v>78</v>
      </c>
      <c r="B2108" t="s">
        <v>9</v>
      </c>
      <c r="C2108" t="s">
        <v>9</v>
      </c>
      <c r="D2108" s="1" t="s">
        <v>9</v>
      </c>
      <c r="E2108" s="1">
        <f>SUM(E2106:E2107)</f>
        <v>0.62770000000000004</v>
      </c>
    </row>
    <row r="2109" spans="1:5" x14ac:dyDescent="0.25">
      <c r="C2109"/>
    </row>
    <row r="2110" spans="1:5" x14ac:dyDescent="0.25">
      <c r="A2110" t="s">
        <v>84</v>
      </c>
      <c r="B2110" t="s">
        <v>9</v>
      </c>
      <c r="C2110" t="s">
        <v>9</v>
      </c>
      <c r="D2110" s="1" t="s">
        <v>9</v>
      </c>
      <c r="E2110" s="1">
        <f>E2108</f>
        <v>0.62770000000000004</v>
      </c>
    </row>
    <row r="2111" spans="1:5" x14ac:dyDescent="0.25">
      <c r="C2111"/>
    </row>
    <row r="2112" spans="1:5" x14ac:dyDescent="0.25">
      <c r="A2112" t="s">
        <v>1031</v>
      </c>
      <c r="C2112"/>
    </row>
    <row r="2113" spans="1:5" x14ac:dyDescent="0.25">
      <c r="A2113" t="s">
        <v>1032</v>
      </c>
      <c r="C2113"/>
    </row>
    <row r="2114" spans="1:5" x14ac:dyDescent="0.25">
      <c r="A2114" t="s">
        <v>1024</v>
      </c>
      <c r="C2114"/>
    </row>
    <row r="2115" spans="1:5" x14ac:dyDescent="0.25">
      <c r="C2115"/>
    </row>
    <row r="2116" spans="1:5" x14ac:dyDescent="0.25">
      <c r="A2116" t="s">
        <v>81</v>
      </c>
      <c r="B2116" t="s">
        <v>73</v>
      </c>
      <c r="C2116" t="s">
        <v>74</v>
      </c>
      <c r="D2116" s="1" t="s">
        <v>75</v>
      </c>
      <c r="E2116" s="1" t="s">
        <v>76</v>
      </c>
    </row>
    <row r="2117" spans="1:5" x14ac:dyDescent="0.25">
      <c r="A2117" t="s">
        <v>1033</v>
      </c>
      <c r="B2117" t="s">
        <v>80</v>
      </c>
      <c r="C2117">
        <v>1</v>
      </c>
      <c r="D2117" s="1">
        <v>0.192</v>
      </c>
      <c r="E2117" s="1">
        <f>ROUND((C2117*D2117),4)</f>
        <v>0.192</v>
      </c>
    </row>
    <row r="2118" spans="1:5" x14ac:dyDescent="0.25">
      <c r="A2118" t="s">
        <v>1034</v>
      </c>
      <c r="B2118" t="s">
        <v>80</v>
      </c>
      <c r="C2118">
        <v>1</v>
      </c>
      <c r="D2118" s="1">
        <v>4.48E-2</v>
      </c>
      <c r="E2118" s="1">
        <f>ROUND((C2118*D2118),4)</f>
        <v>4.48E-2</v>
      </c>
    </row>
    <row r="2119" spans="1:5" x14ac:dyDescent="0.25">
      <c r="A2119" t="s">
        <v>1035</v>
      </c>
      <c r="B2119" t="s">
        <v>80</v>
      </c>
      <c r="C2119">
        <v>1</v>
      </c>
      <c r="D2119" s="1">
        <v>0.15989999999999999</v>
      </c>
      <c r="E2119" s="1">
        <f>ROUND((C2119*D2119),4)</f>
        <v>0.15989999999999999</v>
      </c>
    </row>
    <row r="2120" spans="1:5" x14ac:dyDescent="0.25">
      <c r="A2120" t="s">
        <v>1036</v>
      </c>
      <c r="B2120" t="s">
        <v>80</v>
      </c>
      <c r="C2120">
        <v>1</v>
      </c>
      <c r="D2120" s="1">
        <v>0.40579999999999999</v>
      </c>
      <c r="E2120" s="1">
        <f>ROUND((C2120*D2120),4)</f>
        <v>0.40579999999999999</v>
      </c>
    </row>
    <row r="2121" spans="1:5" x14ac:dyDescent="0.25">
      <c r="A2121" t="s">
        <v>78</v>
      </c>
      <c r="B2121" t="s">
        <v>9</v>
      </c>
      <c r="C2121" t="s">
        <v>9</v>
      </c>
      <c r="D2121" s="1" t="s">
        <v>9</v>
      </c>
      <c r="E2121" s="1">
        <f>SUM(E2117:E2120)</f>
        <v>0.80249999999999999</v>
      </c>
    </row>
    <row r="2122" spans="1:5" x14ac:dyDescent="0.25">
      <c r="C2122"/>
    </row>
    <row r="2123" spans="1:5" x14ac:dyDescent="0.25">
      <c r="A2123" t="s">
        <v>84</v>
      </c>
      <c r="B2123" t="s">
        <v>9</v>
      </c>
      <c r="C2123" t="s">
        <v>9</v>
      </c>
      <c r="D2123" s="1" t="s">
        <v>9</v>
      </c>
      <c r="E2123" s="1">
        <f>E2121</f>
        <v>0.80249999999999999</v>
      </c>
    </row>
    <row r="2124" spans="1:5" x14ac:dyDescent="0.25">
      <c r="C2124"/>
    </row>
    <row r="2125" spans="1:5" x14ac:dyDescent="0.25">
      <c r="A2125" t="s">
        <v>1037</v>
      </c>
      <c r="C2125"/>
    </row>
    <row r="2126" spans="1:5" x14ac:dyDescent="0.25">
      <c r="A2126" t="s">
        <v>1032</v>
      </c>
      <c r="C2126"/>
    </row>
    <row r="2127" spans="1:5" x14ac:dyDescent="0.25">
      <c r="A2127" t="s">
        <v>1030</v>
      </c>
      <c r="C2127"/>
    </row>
    <row r="2128" spans="1:5" x14ac:dyDescent="0.25">
      <c r="C2128"/>
    </row>
    <row r="2129" spans="1:5" x14ac:dyDescent="0.25">
      <c r="A2129" t="s">
        <v>81</v>
      </c>
      <c r="B2129" t="s">
        <v>73</v>
      </c>
      <c r="C2129" t="s">
        <v>74</v>
      </c>
      <c r="D2129" s="1" t="s">
        <v>75</v>
      </c>
      <c r="E2129" s="1" t="s">
        <v>76</v>
      </c>
    </row>
    <row r="2130" spans="1:5" x14ac:dyDescent="0.25">
      <c r="A2130" t="s">
        <v>1033</v>
      </c>
      <c r="B2130" t="s">
        <v>80</v>
      </c>
      <c r="C2130">
        <v>1</v>
      </c>
      <c r="D2130" s="1">
        <v>0.192</v>
      </c>
      <c r="E2130" s="1">
        <f>ROUND((C2130*D2130),4)</f>
        <v>0.192</v>
      </c>
    </row>
    <row r="2131" spans="1:5" x14ac:dyDescent="0.25">
      <c r="A2131" t="s">
        <v>1034</v>
      </c>
      <c r="B2131" t="s">
        <v>80</v>
      </c>
      <c r="C2131">
        <v>1</v>
      </c>
      <c r="D2131" s="1">
        <v>4.48E-2</v>
      </c>
      <c r="E2131" s="1">
        <f>ROUND((C2131*D2131),4)</f>
        <v>4.48E-2</v>
      </c>
    </row>
    <row r="2132" spans="1:5" x14ac:dyDescent="0.25">
      <c r="A2132" t="s">
        <v>78</v>
      </c>
      <c r="B2132" t="s">
        <v>9</v>
      </c>
      <c r="C2132" t="s">
        <v>9</v>
      </c>
      <c r="D2132" s="1" t="s">
        <v>9</v>
      </c>
      <c r="E2132" s="1">
        <f>SUM(E2130:E2131)</f>
        <v>0.23680000000000001</v>
      </c>
    </row>
    <row r="2133" spans="1:5" x14ac:dyDescent="0.25">
      <c r="C2133"/>
    </row>
    <row r="2134" spans="1:5" x14ac:dyDescent="0.25">
      <c r="A2134" t="s">
        <v>84</v>
      </c>
      <c r="B2134" t="s">
        <v>9</v>
      </c>
      <c r="C2134" t="s">
        <v>9</v>
      </c>
      <c r="D2134" s="1" t="s">
        <v>9</v>
      </c>
      <c r="E2134" s="1">
        <f>E2132</f>
        <v>0.23680000000000001</v>
      </c>
    </row>
    <row r="2135" spans="1:5" x14ac:dyDescent="0.25">
      <c r="C2135"/>
    </row>
    <row r="2136" spans="1:5" x14ac:dyDescent="0.25">
      <c r="A2136" t="s">
        <v>1038</v>
      </c>
      <c r="C2136"/>
    </row>
    <row r="2137" spans="1:5" x14ac:dyDescent="0.25">
      <c r="A2137" t="s">
        <v>1010</v>
      </c>
      <c r="C2137"/>
    </row>
    <row r="2138" spans="1:5" x14ac:dyDescent="0.25">
      <c r="A2138" t="s">
        <v>831</v>
      </c>
      <c r="C2138"/>
    </row>
    <row r="2139" spans="1:5" x14ac:dyDescent="0.25">
      <c r="C2139"/>
    </row>
    <row r="2140" spans="1:5" x14ac:dyDescent="0.25">
      <c r="A2140" t="s">
        <v>81</v>
      </c>
      <c r="B2140" t="s">
        <v>73</v>
      </c>
      <c r="C2140" t="s">
        <v>74</v>
      </c>
      <c r="D2140" s="1" t="s">
        <v>75</v>
      </c>
      <c r="E2140" s="1" t="s">
        <v>76</v>
      </c>
    </row>
    <row r="2141" spans="1:5" x14ac:dyDescent="0.25">
      <c r="A2141" t="s">
        <v>1039</v>
      </c>
      <c r="B2141" t="s">
        <v>83</v>
      </c>
      <c r="C2141">
        <v>2.8999999999999998E-3</v>
      </c>
      <c r="D2141" s="1">
        <v>6.93</v>
      </c>
      <c r="E2141" s="1">
        <f>ROUND((C2141*D2141),4)</f>
        <v>2.01E-2</v>
      </c>
    </row>
    <row r="2142" spans="1:5" x14ac:dyDescent="0.25">
      <c r="A2142" t="s">
        <v>1040</v>
      </c>
      <c r="B2142" t="s">
        <v>83</v>
      </c>
      <c r="C2142">
        <v>2.8999999999999998E-3</v>
      </c>
      <c r="D2142" s="1">
        <v>93.94</v>
      </c>
      <c r="E2142" s="1">
        <f>ROUND((C2142*D2142),4)</f>
        <v>0.27239999999999998</v>
      </c>
    </row>
    <row r="2143" spans="1:5" x14ac:dyDescent="0.25">
      <c r="A2143" t="s">
        <v>1041</v>
      </c>
      <c r="B2143" t="s">
        <v>83</v>
      </c>
      <c r="C2143">
        <v>2.8999999999999998E-3</v>
      </c>
      <c r="D2143" s="1">
        <v>16</v>
      </c>
      <c r="E2143" s="1">
        <f>ROUND((C2143*D2143),4)</f>
        <v>4.6399999999999997E-2</v>
      </c>
    </row>
    <row r="2144" spans="1:5" x14ac:dyDescent="0.25">
      <c r="A2144" t="s">
        <v>78</v>
      </c>
      <c r="B2144" t="s">
        <v>9</v>
      </c>
      <c r="C2144" t="s">
        <v>9</v>
      </c>
      <c r="D2144" s="1" t="s">
        <v>9</v>
      </c>
      <c r="E2144" s="1">
        <f>SUM(E2141:E2143)</f>
        <v>0.33889999999999998</v>
      </c>
    </row>
    <row r="2145" spans="1:5" x14ac:dyDescent="0.25">
      <c r="C2145"/>
    </row>
    <row r="2146" spans="1:5" x14ac:dyDescent="0.25">
      <c r="A2146" t="s">
        <v>84</v>
      </c>
      <c r="B2146" t="s">
        <v>9</v>
      </c>
      <c r="C2146" t="s">
        <v>9</v>
      </c>
      <c r="D2146" s="1" t="s">
        <v>9</v>
      </c>
      <c r="E2146" s="1">
        <f>E2144</f>
        <v>0.33889999999999998</v>
      </c>
    </row>
    <row r="2147" spans="1:5" x14ac:dyDescent="0.25">
      <c r="C2147"/>
    </row>
    <row r="2148" spans="1:5" x14ac:dyDescent="0.25">
      <c r="A2148" t="s">
        <v>1042</v>
      </c>
      <c r="C2148"/>
    </row>
    <row r="2149" spans="1:5" x14ac:dyDescent="0.25">
      <c r="A2149" t="s">
        <v>1013</v>
      </c>
      <c r="C2149"/>
    </row>
    <row r="2150" spans="1:5" x14ac:dyDescent="0.25">
      <c r="A2150" t="s">
        <v>831</v>
      </c>
      <c r="C2150"/>
    </row>
    <row r="2151" spans="1:5" x14ac:dyDescent="0.25">
      <c r="C2151"/>
    </row>
    <row r="2152" spans="1:5" x14ac:dyDescent="0.25">
      <c r="A2152" t="s">
        <v>81</v>
      </c>
      <c r="B2152" t="s">
        <v>73</v>
      </c>
      <c r="C2152" t="s">
        <v>74</v>
      </c>
      <c r="D2152" s="1" t="s">
        <v>75</v>
      </c>
      <c r="E2152" s="1" t="s">
        <v>76</v>
      </c>
    </row>
    <row r="2153" spans="1:5" x14ac:dyDescent="0.25">
      <c r="A2153" t="s">
        <v>1043</v>
      </c>
      <c r="B2153" t="s">
        <v>130</v>
      </c>
      <c r="C2153">
        <v>1.38E-2</v>
      </c>
      <c r="D2153" s="1">
        <v>33.270000000000003</v>
      </c>
      <c r="E2153" s="1">
        <f>ROUND((C2153*D2153),4)</f>
        <v>0.45910000000000001</v>
      </c>
    </row>
    <row r="2154" spans="1:5" x14ac:dyDescent="0.25">
      <c r="A2154" t="s">
        <v>1044</v>
      </c>
      <c r="B2154" t="s">
        <v>83</v>
      </c>
      <c r="C2154">
        <v>1.38E-2</v>
      </c>
      <c r="D2154" s="1">
        <v>27.73</v>
      </c>
      <c r="E2154" s="1">
        <f>ROUND((C2154*D2154),4)</f>
        <v>0.38269999999999998</v>
      </c>
    </row>
    <row r="2155" spans="1:5" x14ac:dyDescent="0.25">
      <c r="A2155" t="s">
        <v>1045</v>
      </c>
      <c r="B2155" t="s">
        <v>83</v>
      </c>
      <c r="C2155">
        <v>1.38E-2</v>
      </c>
      <c r="D2155" s="1">
        <v>11.73</v>
      </c>
      <c r="E2155" s="1">
        <f>ROUND((C2155*D2155),4)</f>
        <v>0.16189999999999999</v>
      </c>
    </row>
    <row r="2156" spans="1:5" x14ac:dyDescent="0.25">
      <c r="A2156" t="s">
        <v>1046</v>
      </c>
      <c r="B2156" t="s">
        <v>130</v>
      </c>
      <c r="C2156">
        <v>1.38E-2</v>
      </c>
      <c r="D2156" s="1">
        <v>8.9</v>
      </c>
      <c r="E2156" s="1">
        <f>ROUND((C2156*D2156),4)</f>
        <v>0.12280000000000001</v>
      </c>
    </row>
    <row r="2157" spans="1:5" x14ac:dyDescent="0.25">
      <c r="A2157" t="s">
        <v>78</v>
      </c>
      <c r="B2157" t="s">
        <v>9</v>
      </c>
      <c r="C2157" t="s">
        <v>9</v>
      </c>
      <c r="D2157" s="1" t="s">
        <v>9</v>
      </c>
      <c r="E2157" s="1">
        <f>SUM(E2153:E2156)</f>
        <v>1.1265000000000001</v>
      </c>
    </row>
    <row r="2158" spans="1:5" x14ac:dyDescent="0.25">
      <c r="C2158"/>
    </row>
    <row r="2159" spans="1:5" x14ac:dyDescent="0.25">
      <c r="A2159" t="s">
        <v>84</v>
      </c>
      <c r="B2159" t="s">
        <v>9</v>
      </c>
      <c r="C2159" t="s">
        <v>9</v>
      </c>
      <c r="D2159" s="1" t="s">
        <v>9</v>
      </c>
      <c r="E2159" s="1">
        <f>E2157</f>
        <v>1.1265000000000001</v>
      </c>
    </row>
    <row r="2160" spans="1:5" x14ac:dyDescent="0.25">
      <c r="C2160"/>
    </row>
    <row r="2161" spans="1:5" x14ac:dyDescent="0.25">
      <c r="A2161" t="s">
        <v>1047</v>
      </c>
      <c r="C2161"/>
    </row>
    <row r="2162" spans="1:5" x14ac:dyDescent="0.25">
      <c r="A2162" t="s">
        <v>1023</v>
      </c>
      <c r="C2162"/>
    </row>
    <row r="2163" spans="1:5" x14ac:dyDescent="0.25">
      <c r="A2163" t="s">
        <v>831</v>
      </c>
      <c r="C2163"/>
    </row>
    <row r="2164" spans="1:5" x14ac:dyDescent="0.25">
      <c r="C2164"/>
    </row>
    <row r="2165" spans="1:5" x14ac:dyDescent="0.25">
      <c r="A2165" t="s">
        <v>81</v>
      </c>
      <c r="B2165" t="s">
        <v>73</v>
      </c>
      <c r="C2165" t="s">
        <v>74</v>
      </c>
      <c r="D2165" s="1" t="s">
        <v>75</v>
      </c>
      <c r="E2165" s="1" t="s">
        <v>76</v>
      </c>
    </row>
    <row r="2166" spans="1:5" x14ac:dyDescent="0.25">
      <c r="A2166" t="s">
        <v>1048</v>
      </c>
      <c r="B2166" t="s">
        <v>83</v>
      </c>
      <c r="C2166">
        <v>6.86E-5</v>
      </c>
      <c r="D2166" s="1">
        <v>8720.1</v>
      </c>
      <c r="E2166" s="1">
        <f>ROUND((C2166*D2166),4)</f>
        <v>0.59819999999999995</v>
      </c>
    </row>
    <row r="2167" spans="1:5" x14ac:dyDescent="0.25">
      <c r="A2167" t="s">
        <v>78</v>
      </c>
      <c r="B2167" t="s">
        <v>9</v>
      </c>
      <c r="C2167" t="s">
        <v>9</v>
      </c>
      <c r="D2167" s="1" t="s">
        <v>9</v>
      </c>
      <c r="E2167" s="1">
        <f>SUM(E2166:E2166)</f>
        <v>0.59819999999999995</v>
      </c>
    </row>
    <row r="2168" spans="1:5" x14ac:dyDescent="0.25">
      <c r="C2168"/>
    </row>
    <row r="2169" spans="1:5" x14ac:dyDescent="0.25">
      <c r="A2169" t="s">
        <v>84</v>
      </c>
      <c r="B2169" t="s">
        <v>9</v>
      </c>
      <c r="C2169" t="s">
        <v>9</v>
      </c>
      <c r="D2169" s="1" t="s">
        <v>9</v>
      </c>
      <c r="E2169" s="1">
        <f>E2167</f>
        <v>0.59819999999999995</v>
      </c>
    </row>
    <row r="2170" spans="1:5" x14ac:dyDescent="0.25">
      <c r="C2170"/>
    </row>
    <row r="2171" spans="1:5" x14ac:dyDescent="0.25">
      <c r="A2171" t="s">
        <v>1049</v>
      </c>
      <c r="C2171"/>
    </row>
    <row r="2172" spans="1:5" x14ac:dyDescent="0.25">
      <c r="A2172" t="s">
        <v>1023</v>
      </c>
      <c r="C2172"/>
    </row>
    <row r="2173" spans="1:5" x14ac:dyDescent="0.25">
      <c r="A2173" t="s">
        <v>831</v>
      </c>
      <c r="C2173"/>
    </row>
    <row r="2174" spans="1:5" x14ac:dyDescent="0.25">
      <c r="C2174"/>
    </row>
    <row r="2175" spans="1:5" x14ac:dyDescent="0.25">
      <c r="A2175" t="s">
        <v>81</v>
      </c>
      <c r="B2175" t="s">
        <v>73</v>
      </c>
      <c r="C2175" t="s">
        <v>74</v>
      </c>
      <c r="D2175" s="1" t="s">
        <v>75</v>
      </c>
      <c r="E2175" s="1" t="s">
        <v>76</v>
      </c>
    </row>
    <row r="2176" spans="1:5" x14ac:dyDescent="0.25">
      <c r="A2176" t="s">
        <v>1048</v>
      </c>
      <c r="B2176" t="s">
        <v>83</v>
      </c>
      <c r="C2176">
        <v>1.5999999999999999E-5</v>
      </c>
      <c r="D2176" s="1">
        <v>8720.1</v>
      </c>
      <c r="E2176" s="1">
        <f>ROUND((C2176*D2176),4)</f>
        <v>0.13950000000000001</v>
      </c>
    </row>
    <row r="2177" spans="1:5" x14ac:dyDescent="0.25">
      <c r="A2177" t="s">
        <v>78</v>
      </c>
      <c r="B2177" t="s">
        <v>9</v>
      </c>
      <c r="C2177" t="s">
        <v>9</v>
      </c>
      <c r="D2177" s="1" t="s">
        <v>9</v>
      </c>
      <c r="E2177" s="1">
        <f>SUM(E2176:E2176)</f>
        <v>0.13950000000000001</v>
      </c>
    </row>
    <row r="2178" spans="1:5" x14ac:dyDescent="0.25">
      <c r="C2178"/>
    </row>
    <row r="2179" spans="1:5" x14ac:dyDescent="0.25">
      <c r="A2179" t="s">
        <v>84</v>
      </c>
      <c r="B2179" t="s">
        <v>9</v>
      </c>
      <c r="C2179" t="s">
        <v>9</v>
      </c>
      <c r="D2179" s="1" t="s">
        <v>9</v>
      </c>
      <c r="E2179" s="1">
        <f>E2177</f>
        <v>0.13950000000000001</v>
      </c>
    </row>
    <row r="2180" spans="1:5" x14ac:dyDescent="0.25">
      <c r="C2180"/>
    </row>
    <row r="2181" spans="1:5" x14ac:dyDescent="0.25">
      <c r="A2181" t="s">
        <v>1050</v>
      </c>
      <c r="C2181"/>
    </row>
    <row r="2182" spans="1:5" x14ac:dyDescent="0.25">
      <c r="A2182" t="s">
        <v>1023</v>
      </c>
      <c r="C2182"/>
    </row>
    <row r="2183" spans="1:5" x14ac:dyDescent="0.25">
      <c r="A2183" t="s">
        <v>831</v>
      </c>
      <c r="C2183"/>
    </row>
    <row r="2184" spans="1:5" x14ac:dyDescent="0.25">
      <c r="C2184"/>
    </row>
    <row r="2185" spans="1:5" x14ac:dyDescent="0.25">
      <c r="A2185" t="s">
        <v>81</v>
      </c>
      <c r="B2185" t="s">
        <v>73</v>
      </c>
      <c r="C2185" t="s">
        <v>74</v>
      </c>
      <c r="D2185" s="1" t="s">
        <v>75</v>
      </c>
      <c r="E2185" s="1" t="s">
        <v>76</v>
      </c>
    </row>
    <row r="2186" spans="1:5" x14ac:dyDescent="0.25">
      <c r="A2186" t="s">
        <v>1048</v>
      </c>
      <c r="B2186" t="s">
        <v>83</v>
      </c>
      <c r="C2186">
        <v>5.7099999999999999E-5</v>
      </c>
      <c r="D2186" s="1">
        <v>8720.1</v>
      </c>
      <c r="E2186" s="1">
        <f>ROUND((C2186*D2186),4)</f>
        <v>0.49790000000000001</v>
      </c>
    </row>
    <row r="2187" spans="1:5" x14ac:dyDescent="0.25">
      <c r="A2187" t="s">
        <v>78</v>
      </c>
      <c r="B2187" t="s">
        <v>9</v>
      </c>
      <c r="C2187" t="s">
        <v>9</v>
      </c>
      <c r="D2187" s="1" t="s">
        <v>9</v>
      </c>
      <c r="E2187" s="1">
        <f>SUM(E2186:E2186)</f>
        <v>0.49790000000000001</v>
      </c>
    </row>
    <row r="2188" spans="1:5" x14ac:dyDescent="0.25">
      <c r="C2188"/>
    </row>
    <row r="2189" spans="1:5" x14ac:dyDescent="0.25">
      <c r="A2189" t="s">
        <v>84</v>
      </c>
      <c r="B2189" t="s">
        <v>9</v>
      </c>
      <c r="C2189" t="s">
        <v>9</v>
      </c>
      <c r="D2189" s="1" t="s">
        <v>9</v>
      </c>
      <c r="E2189" s="1">
        <f>E2187</f>
        <v>0.49790000000000001</v>
      </c>
    </row>
    <row r="2190" spans="1:5" x14ac:dyDescent="0.25">
      <c r="C2190"/>
    </row>
    <row r="2191" spans="1:5" x14ac:dyDescent="0.25">
      <c r="A2191" t="s">
        <v>1051</v>
      </c>
      <c r="C2191"/>
    </row>
    <row r="2192" spans="1:5" x14ac:dyDescent="0.25">
      <c r="A2192" t="s">
        <v>1023</v>
      </c>
      <c r="C2192"/>
    </row>
    <row r="2193" spans="1:5" x14ac:dyDescent="0.25">
      <c r="A2193" t="s">
        <v>831</v>
      </c>
      <c r="C2193"/>
    </row>
    <row r="2194" spans="1:5" x14ac:dyDescent="0.25">
      <c r="C2194"/>
    </row>
    <row r="2195" spans="1:5" x14ac:dyDescent="0.25">
      <c r="A2195" t="s">
        <v>81</v>
      </c>
      <c r="B2195" t="s">
        <v>73</v>
      </c>
      <c r="C2195" t="s">
        <v>74</v>
      </c>
      <c r="D2195" s="1" t="s">
        <v>75</v>
      </c>
      <c r="E2195" s="1" t="s">
        <v>76</v>
      </c>
    </row>
    <row r="2196" spans="1:5" x14ac:dyDescent="0.25">
      <c r="A2196" t="s">
        <v>234</v>
      </c>
      <c r="B2196" t="s">
        <v>235</v>
      </c>
      <c r="C2196">
        <v>3.1280000000000001</v>
      </c>
      <c r="D2196" s="1">
        <v>0.4</v>
      </c>
      <c r="E2196" s="1">
        <f>ROUND((C2196*D2196),4)</f>
        <v>1.2512000000000001</v>
      </c>
    </row>
    <row r="2197" spans="1:5" x14ac:dyDescent="0.25">
      <c r="A2197" t="s">
        <v>78</v>
      </c>
      <c r="B2197" t="s">
        <v>9</v>
      </c>
      <c r="C2197" t="s">
        <v>9</v>
      </c>
      <c r="D2197" s="1" t="s">
        <v>9</v>
      </c>
      <c r="E2197" s="1">
        <f>SUM(E2196:E2196)</f>
        <v>1.2512000000000001</v>
      </c>
    </row>
    <row r="2198" spans="1:5" x14ac:dyDescent="0.25">
      <c r="C2198"/>
    </row>
    <row r="2199" spans="1:5" x14ac:dyDescent="0.25">
      <c r="A2199" t="s">
        <v>84</v>
      </c>
      <c r="B2199" t="s">
        <v>9</v>
      </c>
      <c r="C2199" t="s">
        <v>9</v>
      </c>
      <c r="D2199" s="1" t="s">
        <v>9</v>
      </c>
      <c r="E2199" s="1">
        <f>E2197</f>
        <v>1.2512000000000001</v>
      </c>
    </row>
    <row r="2200" spans="1:5" x14ac:dyDescent="0.25">
      <c r="C2200"/>
    </row>
    <row r="2201" spans="1:5" x14ac:dyDescent="0.25">
      <c r="A2201" t="s">
        <v>1052</v>
      </c>
      <c r="C2201"/>
    </row>
    <row r="2202" spans="1:5" x14ac:dyDescent="0.25">
      <c r="A2202" t="s">
        <v>1032</v>
      </c>
      <c r="C2202"/>
    </row>
    <row r="2203" spans="1:5" x14ac:dyDescent="0.25">
      <c r="A2203" t="s">
        <v>831</v>
      </c>
      <c r="C2203"/>
    </row>
    <row r="2204" spans="1:5" x14ac:dyDescent="0.25">
      <c r="C2204"/>
    </row>
    <row r="2205" spans="1:5" x14ac:dyDescent="0.25">
      <c r="A2205" t="s">
        <v>72</v>
      </c>
      <c r="B2205" t="s">
        <v>73</v>
      </c>
      <c r="C2205" t="s">
        <v>74</v>
      </c>
      <c r="D2205" s="1" t="s">
        <v>75</v>
      </c>
      <c r="E2205" s="1" t="s">
        <v>76</v>
      </c>
    </row>
    <row r="2206" spans="1:5" x14ac:dyDescent="0.25">
      <c r="A2206" t="s">
        <v>1053</v>
      </c>
      <c r="B2206" t="s">
        <v>83</v>
      </c>
      <c r="C2206">
        <v>6.86E-5</v>
      </c>
      <c r="D2206" s="1">
        <v>3290</v>
      </c>
      <c r="E2206" s="1">
        <f>ROUND((C2206*D2206),4)</f>
        <v>0.22570000000000001</v>
      </c>
    </row>
    <row r="2207" spans="1:5" x14ac:dyDescent="0.25">
      <c r="A2207" t="s">
        <v>78</v>
      </c>
      <c r="B2207" t="s">
        <v>9</v>
      </c>
      <c r="C2207" t="s">
        <v>9</v>
      </c>
      <c r="D2207" s="1" t="s">
        <v>9</v>
      </c>
      <c r="E2207" s="1">
        <f>SUM(E2206:E2206)</f>
        <v>0.22570000000000001</v>
      </c>
    </row>
    <row r="2208" spans="1:5" x14ac:dyDescent="0.25">
      <c r="C2208"/>
    </row>
    <row r="2209" spans="1:5" x14ac:dyDescent="0.25">
      <c r="A2209" t="s">
        <v>84</v>
      </c>
      <c r="B2209" t="s">
        <v>9</v>
      </c>
      <c r="C2209" t="s">
        <v>9</v>
      </c>
      <c r="D2209" s="1" t="s">
        <v>9</v>
      </c>
      <c r="E2209" s="1">
        <f>E2207</f>
        <v>0.22570000000000001</v>
      </c>
    </row>
    <row r="2210" spans="1:5" x14ac:dyDescent="0.25">
      <c r="C2210"/>
    </row>
    <row r="2211" spans="1:5" x14ac:dyDescent="0.25">
      <c r="A2211" t="s">
        <v>1054</v>
      </c>
      <c r="C2211"/>
    </row>
    <row r="2212" spans="1:5" x14ac:dyDescent="0.25">
      <c r="A2212" t="s">
        <v>1032</v>
      </c>
      <c r="C2212"/>
    </row>
    <row r="2213" spans="1:5" x14ac:dyDescent="0.25">
      <c r="A2213" t="s">
        <v>831</v>
      </c>
      <c r="C2213"/>
    </row>
    <row r="2214" spans="1:5" x14ac:dyDescent="0.25">
      <c r="C2214"/>
    </row>
    <row r="2215" spans="1:5" x14ac:dyDescent="0.25">
      <c r="A2215" t="s">
        <v>72</v>
      </c>
      <c r="B2215" t="s">
        <v>73</v>
      </c>
      <c r="C2215" t="s">
        <v>74</v>
      </c>
      <c r="D2215" s="1" t="s">
        <v>75</v>
      </c>
      <c r="E2215" s="1" t="s">
        <v>76</v>
      </c>
    </row>
    <row r="2216" spans="1:5" x14ac:dyDescent="0.25">
      <c r="A2216" t="s">
        <v>1053</v>
      </c>
      <c r="B2216" t="s">
        <v>83</v>
      </c>
      <c r="C2216">
        <v>1.5999999999999999E-5</v>
      </c>
      <c r="D2216" s="1">
        <v>3290</v>
      </c>
      <c r="E2216" s="1">
        <f>ROUND((C2216*D2216),4)</f>
        <v>5.2600000000000001E-2</v>
      </c>
    </row>
    <row r="2217" spans="1:5" x14ac:dyDescent="0.25">
      <c r="A2217" t="s">
        <v>78</v>
      </c>
      <c r="B2217" t="s">
        <v>9</v>
      </c>
      <c r="C2217" t="s">
        <v>9</v>
      </c>
      <c r="D2217" s="1" t="s">
        <v>9</v>
      </c>
      <c r="E2217" s="1">
        <f>SUM(E2216:E2216)</f>
        <v>5.2600000000000001E-2</v>
      </c>
    </row>
    <row r="2218" spans="1:5" x14ac:dyDescent="0.25">
      <c r="C2218"/>
    </row>
    <row r="2219" spans="1:5" x14ac:dyDescent="0.25">
      <c r="A2219" t="s">
        <v>84</v>
      </c>
      <c r="B2219" t="s">
        <v>9</v>
      </c>
      <c r="C2219" t="s">
        <v>9</v>
      </c>
      <c r="D2219" s="1" t="s">
        <v>9</v>
      </c>
      <c r="E2219" s="1">
        <f>E2217</f>
        <v>5.2600000000000001E-2</v>
      </c>
    </row>
    <row r="2220" spans="1:5" x14ac:dyDescent="0.25">
      <c r="C2220"/>
    </row>
    <row r="2221" spans="1:5" x14ac:dyDescent="0.25">
      <c r="A2221" t="s">
        <v>1055</v>
      </c>
      <c r="C2221"/>
    </row>
    <row r="2222" spans="1:5" x14ac:dyDescent="0.25">
      <c r="A2222" t="s">
        <v>1032</v>
      </c>
      <c r="C2222"/>
    </row>
    <row r="2223" spans="1:5" x14ac:dyDescent="0.25">
      <c r="A2223" t="s">
        <v>831</v>
      </c>
      <c r="C2223"/>
    </row>
    <row r="2224" spans="1:5" x14ac:dyDescent="0.25">
      <c r="C2224"/>
    </row>
    <row r="2225" spans="1:5" x14ac:dyDescent="0.25">
      <c r="A2225" t="s">
        <v>72</v>
      </c>
      <c r="B2225" t="s">
        <v>73</v>
      </c>
      <c r="C2225" t="s">
        <v>74</v>
      </c>
      <c r="D2225" s="1" t="s">
        <v>75</v>
      </c>
      <c r="E2225" s="1" t="s">
        <v>76</v>
      </c>
    </row>
    <row r="2226" spans="1:5" x14ac:dyDescent="0.25">
      <c r="A2226" t="s">
        <v>1053</v>
      </c>
      <c r="B2226" t="s">
        <v>83</v>
      </c>
      <c r="C2226">
        <v>5.7099999999999999E-5</v>
      </c>
      <c r="D2226" s="1">
        <v>3290</v>
      </c>
      <c r="E2226" s="1">
        <f>ROUND((C2226*D2226),4)</f>
        <v>0.18790000000000001</v>
      </c>
    </row>
    <row r="2227" spans="1:5" x14ac:dyDescent="0.25">
      <c r="A2227" t="s">
        <v>78</v>
      </c>
      <c r="B2227" t="s">
        <v>9</v>
      </c>
      <c r="C2227" t="s">
        <v>9</v>
      </c>
      <c r="D2227" s="1" t="s">
        <v>9</v>
      </c>
      <c r="E2227" s="1">
        <f>SUM(E2226:E2226)</f>
        <v>0.18790000000000001</v>
      </c>
    </row>
    <row r="2228" spans="1:5" x14ac:dyDescent="0.25">
      <c r="C2228"/>
    </row>
    <row r="2229" spans="1:5" x14ac:dyDescent="0.25">
      <c r="A2229" t="s">
        <v>84</v>
      </c>
      <c r="B2229" t="s">
        <v>9</v>
      </c>
      <c r="C2229" t="s">
        <v>9</v>
      </c>
      <c r="D2229" s="1" t="s">
        <v>9</v>
      </c>
      <c r="E2229" s="1">
        <f>E2227</f>
        <v>0.18790000000000001</v>
      </c>
    </row>
    <row r="2230" spans="1:5" x14ac:dyDescent="0.25">
      <c r="C2230"/>
    </row>
    <row r="2231" spans="1:5" x14ac:dyDescent="0.25">
      <c r="A2231" t="s">
        <v>1056</v>
      </c>
      <c r="C2231"/>
    </row>
    <row r="2232" spans="1:5" x14ac:dyDescent="0.25">
      <c r="A2232" t="s">
        <v>1032</v>
      </c>
      <c r="C2232"/>
    </row>
    <row r="2233" spans="1:5" x14ac:dyDescent="0.25">
      <c r="A2233" t="s">
        <v>831</v>
      </c>
      <c r="C2233"/>
    </row>
    <row r="2234" spans="1:5" x14ac:dyDescent="0.25">
      <c r="C2234"/>
    </row>
    <row r="2235" spans="1:5" x14ac:dyDescent="0.25">
      <c r="A2235" t="s">
        <v>81</v>
      </c>
      <c r="B2235" t="s">
        <v>73</v>
      </c>
      <c r="C2235" t="s">
        <v>74</v>
      </c>
      <c r="D2235" s="1" t="s">
        <v>75</v>
      </c>
      <c r="E2235" s="1" t="s">
        <v>76</v>
      </c>
    </row>
    <row r="2236" spans="1:5" x14ac:dyDescent="0.25">
      <c r="A2236" t="s">
        <v>234</v>
      </c>
      <c r="B2236" t="s">
        <v>235</v>
      </c>
      <c r="C2236">
        <v>1.2682</v>
      </c>
      <c r="D2236" s="1">
        <v>0.4</v>
      </c>
      <c r="E2236" s="1">
        <f>ROUND((C2236*D2236),4)</f>
        <v>0.50729999999999997</v>
      </c>
    </row>
    <row r="2237" spans="1:5" x14ac:dyDescent="0.25">
      <c r="A2237" t="s">
        <v>78</v>
      </c>
      <c r="B2237" t="s">
        <v>9</v>
      </c>
      <c r="C2237" t="s">
        <v>9</v>
      </c>
      <c r="D2237" s="1" t="s">
        <v>9</v>
      </c>
      <c r="E2237" s="1">
        <f>SUM(E2236:E2236)</f>
        <v>0.50729999999999997</v>
      </c>
    </row>
    <row r="2238" spans="1:5" x14ac:dyDescent="0.25">
      <c r="C2238"/>
    </row>
    <row r="2239" spans="1:5" x14ac:dyDescent="0.25">
      <c r="A2239" t="s">
        <v>84</v>
      </c>
      <c r="B2239" t="s">
        <v>9</v>
      </c>
      <c r="C2239" t="s">
        <v>9</v>
      </c>
      <c r="D2239" s="1" t="s">
        <v>9</v>
      </c>
      <c r="E2239" s="1">
        <f>E2237</f>
        <v>0.50729999999999997</v>
      </c>
    </row>
    <row r="2240" spans="1:5" x14ac:dyDescent="0.25">
      <c r="A2240" t="s">
        <v>131</v>
      </c>
      <c r="B2240" t="s">
        <v>83</v>
      </c>
      <c r="C2240" s="1">
        <v>0.31923575999999998</v>
      </c>
      <c r="D2240" s="1">
        <v>21.81</v>
      </c>
      <c r="E2240" s="1">
        <f t="shared" ref="E2238:E2254" si="45">ROUND((C2240*D2240),4)</f>
        <v>6.9625000000000004</v>
      </c>
    </row>
    <row r="2241" spans="1:5" x14ac:dyDescent="0.25">
      <c r="A2241" t="s">
        <v>132</v>
      </c>
      <c r="B2241" t="s">
        <v>83</v>
      </c>
      <c r="C2241" s="1">
        <v>0.31923575999999998</v>
      </c>
      <c r="D2241" s="1">
        <v>9.2200000000000006</v>
      </c>
      <c r="E2241" s="1">
        <f t="shared" si="45"/>
        <v>2.9434</v>
      </c>
    </row>
    <row r="2242" spans="1:5" x14ac:dyDescent="0.25">
      <c r="A2242" t="s">
        <v>127</v>
      </c>
      <c r="B2242" t="s">
        <v>83</v>
      </c>
      <c r="C2242" s="1">
        <v>5.1719759999999997E-2</v>
      </c>
      <c r="D2242" s="1">
        <v>88.54</v>
      </c>
      <c r="E2242" s="1">
        <f t="shared" si="45"/>
        <v>4.5792999999999999</v>
      </c>
    </row>
    <row r="2243" spans="1:5" x14ac:dyDescent="0.25">
      <c r="A2243" t="s">
        <v>113</v>
      </c>
      <c r="B2243" t="s">
        <v>82</v>
      </c>
      <c r="C2243" s="1">
        <v>10.016999999999999</v>
      </c>
      <c r="D2243" s="1">
        <v>16.510000000000002</v>
      </c>
      <c r="E2243" s="1">
        <f t="shared" si="45"/>
        <v>165.38069999999999</v>
      </c>
    </row>
    <row r="2244" spans="1:5" x14ac:dyDescent="0.25">
      <c r="A2244" t="s">
        <v>107</v>
      </c>
      <c r="B2244" t="s">
        <v>82</v>
      </c>
      <c r="C2244" s="1">
        <v>4.7699999999999996</v>
      </c>
      <c r="D2244" s="1">
        <v>26.65</v>
      </c>
      <c r="E2244" s="1">
        <f t="shared" si="45"/>
        <v>127.12050000000001</v>
      </c>
    </row>
    <row r="2245" spans="1:5" x14ac:dyDescent="0.25">
      <c r="A2245" t="s">
        <v>108</v>
      </c>
      <c r="B2245" t="s">
        <v>92</v>
      </c>
      <c r="C2245" s="1">
        <v>10.086</v>
      </c>
      <c r="D2245" s="1">
        <v>14.32</v>
      </c>
      <c r="E2245" s="1">
        <f t="shared" si="45"/>
        <v>144.4315</v>
      </c>
    </row>
    <row r="2246" spans="1:5" x14ac:dyDescent="0.25">
      <c r="A2246" t="s">
        <v>109</v>
      </c>
      <c r="B2246" t="s">
        <v>83</v>
      </c>
      <c r="C2246" s="1">
        <v>8</v>
      </c>
      <c r="D2246" s="1">
        <v>9.82</v>
      </c>
      <c r="E2246" s="1">
        <f t="shared" si="45"/>
        <v>78.56</v>
      </c>
    </row>
    <row r="2247" spans="1:5" x14ac:dyDescent="0.25">
      <c r="A2247" t="s">
        <v>128</v>
      </c>
      <c r="B2247" t="s">
        <v>83</v>
      </c>
      <c r="C2247" s="1">
        <v>5.1719759999999997E-2</v>
      </c>
      <c r="D2247" s="1">
        <v>15.08</v>
      </c>
      <c r="E2247" s="1">
        <f t="shared" si="45"/>
        <v>0.77990000000000004</v>
      </c>
    </row>
    <row r="2248" spans="1:5" x14ac:dyDescent="0.25">
      <c r="A2248" t="s">
        <v>133</v>
      </c>
      <c r="B2248" t="s">
        <v>130</v>
      </c>
      <c r="C2248" s="1">
        <v>0.31923575999999998</v>
      </c>
      <c r="D2248" s="1">
        <v>7</v>
      </c>
      <c r="E2248" s="1">
        <f t="shared" si="45"/>
        <v>2.2347000000000001</v>
      </c>
    </row>
    <row r="2249" spans="1:5" x14ac:dyDescent="0.25">
      <c r="A2249" t="s">
        <v>110</v>
      </c>
      <c r="B2249" t="s">
        <v>92</v>
      </c>
      <c r="C2249" s="1">
        <v>1.5</v>
      </c>
      <c r="D2249" s="1">
        <v>7.4</v>
      </c>
      <c r="E2249" s="1">
        <f t="shared" si="45"/>
        <v>11.1</v>
      </c>
    </row>
    <row r="2250" spans="1:5" x14ac:dyDescent="0.25">
      <c r="A2250" t="s">
        <v>114</v>
      </c>
      <c r="B2250" t="s">
        <v>83</v>
      </c>
      <c r="C2250" s="1">
        <v>4</v>
      </c>
      <c r="D2250" s="1">
        <v>8.1</v>
      </c>
      <c r="E2250" s="1">
        <f t="shared" si="45"/>
        <v>32.4</v>
      </c>
    </row>
    <row r="2251" spans="1:5" x14ac:dyDescent="0.25">
      <c r="A2251" t="s">
        <v>117</v>
      </c>
      <c r="B2251" t="s">
        <v>80</v>
      </c>
      <c r="C2251" s="1">
        <v>17.834399999999999</v>
      </c>
      <c r="D2251" s="1">
        <v>1.3</v>
      </c>
      <c r="E2251" s="1">
        <f t="shared" si="45"/>
        <v>23.184699999999999</v>
      </c>
    </row>
    <row r="2252" spans="1:5" x14ac:dyDescent="0.25">
      <c r="A2252" t="s">
        <v>118</v>
      </c>
      <c r="B2252" t="s">
        <v>80</v>
      </c>
      <c r="C2252" s="1">
        <v>17.834399999999999</v>
      </c>
      <c r="D2252" s="1">
        <v>0.71</v>
      </c>
      <c r="E2252" s="1">
        <f t="shared" si="45"/>
        <v>12.6624</v>
      </c>
    </row>
    <row r="2253" spans="1:5" x14ac:dyDescent="0.25">
      <c r="A2253" t="s">
        <v>119</v>
      </c>
      <c r="B2253" t="s">
        <v>80</v>
      </c>
      <c r="C2253" s="1">
        <v>17.834399999999999</v>
      </c>
      <c r="D2253" s="1">
        <v>0.09</v>
      </c>
      <c r="E2253" s="1">
        <f t="shared" si="45"/>
        <v>1.6051</v>
      </c>
    </row>
    <row r="2254" spans="1:5" x14ac:dyDescent="0.25">
      <c r="A2254" t="s">
        <v>120</v>
      </c>
      <c r="B2254" t="s">
        <v>80</v>
      </c>
      <c r="C2254" s="1">
        <v>17.834399999999999</v>
      </c>
      <c r="D2254" s="1">
        <v>0.04</v>
      </c>
      <c r="E2254" s="1">
        <f t="shared" si="45"/>
        <v>0.71340000000000003</v>
      </c>
    </row>
    <row r="2255" spans="1:5" x14ac:dyDescent="0.25">
      <c r="A2255" t="s">
        <v>78</v>
      </c>
      <c r="B2255" t="s">
        <v>9</v>
      </c>
      <c r="C2255" s="1" t="s">
        <v>9</v>
      </c>
      <c r="D2255" s="1" t="s">
        <v>9</v>
      </c>
      <c r="E2255" s="1">
        <f>SUM(E2238:E2254)</f>
        <v>615.16540000000009</v>
      </c>
    </row>
    <row r="2257" spans="1:5" x14ac:dyDescent="0.25">
      <c r="A2257" t="s">
        <v>84</v>
      </c>
      <c r="B2257" t="s">
        <v>9</v>
      </c>
      <c r="C2257" s="1" t="s">
        <v>9</v>
      </c>
      <c r="D2257" s="1" t="s">
        <v>9</v>
      </c>
      <c r="E2257" s="1" t="e">
        <f>E2235+E2255</f>
        <v>#VALUE!</v>
      </c>
    </row>
    <row r="2258" spans="1:5" x14ac:dyDescent="0.25">
      <c r="A2258" t="s">
        <v>85</v>
      </c>
      <c r="B2258" t="s">
        <v>9</v>
      </c>
      <c r="C2258" s="1" t="s">
        <v>9</v>
      </c>
      <c r="D2258" s="1">
        <v>0</v>
      </c>
      <c r="E2258" s="1" t="e">
        <f>ROUND((E2257*D2258),4)</f>
        <v>#VALUE!</v>
      </c>
    </row>
    <row r="2259" spans="1:5" x14ac:dyDescent="0.25">
      <c r="A2259" t="s">
        <v>86</v>
      </c>
      <c r="B2259" t="s">
        <v>9</v>
      </c>
      <c r="C2259" s="1" t="s">
        <v>9</v>
      </c>
      <c r="D2259" s="1" t="s">
        <v>9</v>
      </c>
      <c r="E2259" s="1" t="e">
        <f>SUM(E2257:E2258)</f>
        <v>#VALUE!</v>
      </c>
    </row>
    <row r="2261" spans="1:5" x14ac:dyDescent="0.25">
      <c r="A2261" t="s">
        <v>244</v>
      </c>
      <c r="B2261" t="s">
        <v>204</v>
      </c>
    </row>
    <row r="2262" spans="1:5" x14ac:dyDescent="0.25">
      <c r="A2262" t="s">
        <v>245</v>
      </c>
    </row>
    <row r="2263" spans="1:5" x14ac:dyDescent="0.25">
      <c r="A2263" t="s">
        <v>71</v>
      </c>
    </row>
    <row r="2265" spans="1:5" x14ac:dyDescent="0.25">
      <c r="A2265" t="s">
        <v>79</v>
      </c>
      <c r="B2265" t="s">
        <v>73</v>
      </c>
      <c r="C2265" s="1" t="s">
        <v>74</v>
      </c>
      <c r="D2265" s="1" t="s">
        <v>75</v>
      </c>
      <c r="E2265" s="1" t="s">
        <v>76</v>
      </c>
    </row>
    <row r="2266" spans="1:5" x14ac:dyDescent="0.25">
      <c r="A2266" t="s">
        <v>116</v>
      </c>
      <c r="B2266" t="s">
        <v>80</v>
      </c>
      <c r="C2266" s="1">
        <v>8.8775999999999993</v>
      </c>
      <c r="D2266" s="1">
        <v>9.3699999999999992</v>
      </c>
      <c r="E2266" s="1">
        <f>ROUND((C2266*D2266),4)</f>
        <v>83.183099999999996</v>
      </c>
    </row>
    <row r="2267" spans="1:5" x14ac:dyDescent="0.25">
      <c r="A2267" t="s">
        <v>122</v>
      </c>
      <c r="B2267" t="s">
        <v>80</v>
      </c>
      <c r="C2267" s="1">
        <v>8.8775999999999993</v>
      </c>
      <c r="D2267" s="1">
        <v>12.29</v>
      </c>
      <c r="E2267" s="1">
        <f>ROUND((C2267*D2267),4)</f>
        <v>109.1057</v>
      </c>
    </row>
    <row r="2268" spans="1:5" x14ac:dyDescent="0.25">
      <c r="A2268" t="s">
        <v>78</v>
      </c>
      <c r="B2268" t="s">
        <v>9</v>
      </c>
      <c r="C2268" s="1" t="s">
        <v>9</v>
      </c>
      <c r="D2268" s="1" t="s">
        <v>9</v>
      </c>
      <c r="E2268" s="1">
        <f>SUM(E2266:E2267)</f>
        <v>192.28879999999998</v>
      </c>
    </row>
    <row r="2270" spans="1:5" x14ac:dyDescent="0.25">
      <c r="A2270" t="s">
        <v>81</v>
      </c>
      <c r="B2270" t="s">
        <v>73</v>
      </c>
      <c r="C2270" s="1" t="s">
        <v>74</v>
      </c>
      <c r="D2270" s="1" t="s">
        <v>75</v>
      </c>
      <c r="E2270" s="1" t="s">
        <v>76</v>
      </c>
    </row>
    <row r="2271" spans="1:5" x14ac:dyDescent="0.25">
      <c r="A2271" t="s">
        <v>126</v>
      </c>
      <c r="B2271" t="s">
        <v>83</v>
      </c>
      <c r="C2271" s="1">
        <v>5.1490080000000001E-2</v>
      </c>
      <c r="D2271" s="1">
        <v>5.45</v>
      </c>
      <c r="E2271" s="1">
        <f t="shared" ref="E2271:E2287" si="46">ROUND((C2271*D2271),4)</f>
        <v>0.28060000000000002</v>
      </c>
    </row>
    <row r="2272" spans="1:5" x14ac:dyDescent="0.25">
      <c r="A2272" t="s">
        <v>129</v>
      </c>
      <c r="B2272" t="s">
        <v>130</v>
      </c>
      <c r="C2272" s="1">
        <v>0.31781808</v>
      </c>
      <c r="D2272" s="1">
        <v>26.17</v>
      </c>
      <c r="E2272" s="1">
        <f t="shared" si="46"/>
        <v>8.3172999999999995</v>
      </c>
    </row>
    <row r="2273" spans="1:5" x14ac:dyDescent="0.25">
      <c r="A2273" t="s">
        <v>131</v>
      </c>
      <c r="B2273" t="s">
        <v>83</v>
      </c>
      <c r="C2273" s="1">
        <v>0.31781808</v>
      </c>
      <c r="D2273" s="1">
        <v>21.81</v>
      </c>
      <c r="E2273" s="1">
        <f t="shared" si="46"/>
        <v>6.9316000000000004</v>
      </c>
    </row>
    <row r="2274" spans="1:5" x14ac:dyDescent="0.25">
      <c r="A2274" t="s">
        <v>132</v>
      </c>
      <c r="B2274" t="s">
        <v>83</v>
      </c>
      <c r="C2274" s="1">
        <v>0.31781808</v>
      </c>
      <c r="D2274" s="1">
        <v>9.2200000000000006</v>
      </c>
      <c r="E2274" s="1">
        <f t="shared" si="46"/>
        <v>2.9302999999999999</v>
      </c>
    </row>
    <row r="2275" spans="1:5" x14ac:dyDescent="0.25">
      <c r="A2275" t="s">
        <v>127</v>
      </c>
      <c r="B2275" t="s">
        <v>83</v>
      </c>
      <c r="C2275" s="1">
        <v>5.1490080000000001E-2</v>
      </c>
      <c r="D2275" s="1">
        <v>88.54</v>
      </c>
      <c r="E2275" s="1">
        <f t="shared" si="46"/>
        <v>4.5589000000000004</v>
      </c>
    </row>
    <row r="2276" spans="1:5" x14ac:dyDescent="0.25">
      <c r="A2276" t="s">
        <v>113</v>
      </c>
      <c r="B2276" t="s">
        <v>82</v>
      </c>
      <c r="C2276" s="1">
        <v>9.7859999999999996</v>
      </c>
      <c r="D2276" s="1">
        <v>16.510000000000002</v>
      </c>
      <c r="E2276" s="1">
        <f t="shared" si="46"/>
        <v>161.5669</v>
      </c>
    </row>
    <row r="2277" spans="1:5" x14ac:dyDescent="0.25">
      <c r="A2277" t="s">
        <v>107</v>
      </c>
      <c r="B2277" t="s">
        <v>82</v>
      </c>
      <c r="C2277" s="1">
        <v>4.66</v>
      </c>
      <c r="D2277" s="1">
        <v>26.65</v>
      </c>
      <c r="E2277" s="1">
        <f t="shared" si="46"/>
        <v>124.18899999999999</v>
      </c>
    </row>
    <row r="2278" spans="1:5" x14ac:dyDescent="0.25">
      <c r="A2278" t="s">
        <v>108</v>
      </c>
      <c r="B2278" t="s">
        <v>92</v>
      </c>
      <c r="C2278" s="1">
        <v>9.8879999999999999</v>
      </c>
      <c r="D2278" s="1">
        <v>14.32</v>
      </c>
      <c r="E2278" s="1">
        <f t="shared" si="46"/>
        <v>141.59620000000001</v>
      </c>
    </row>
    <row r="2279" spans="1:5" x14ac:dyDescent="0.25">
      <c r="A2279" t="s">
        <v>109</v>
      </c>
      <c r="B2279" t="s">
        <v>83</v>
      </c>
      <c r="C2279" s="1">
        <v>8</v>
      </c>
      <c r="D2279" s="1">
        <v>9.82</v>
      </c>
      <c r="E2279" s="1">
        <f t="shared" si="46"/>
        <v>78.56</v>
      </c>
    </row>
    <row r="2280" spans="1:5" x14ac:dyDescent="0.25">
      <c r="A2280" t="s">
        <v>128</v>
      </c>
      <c r="B2280" t="s">
        <v>83</v>
      </c>
      <c r="C2280" s="1">
        <v>5.1490080000000001E-2</v>
      </c>
      <c r="D2280" s="1">
        <v>15.08</v>
      </c>
      <c r="E2280" s="1">
        <f t="shared" si="46"/>
        <v>0.77649999999999997</v>
      </c>
    </row>
    <row r="2281" spans="1:5" x14ac:dyDescent="0.25">
      <c r="A2281" t="s">
        <v>133</v>
      </c>
      <c r="B2281" t="s">
        <v>130</v>
      </c>
      <c r="C2281" s="1">
        <v>0.31781808</v>
      </c>
      <c r="D2281" s="1">
        <v>7</v>
      </c>
      <c r="E2281" s="1">
        <f t="shared" si="46"/>
        <v>2.2246999999999999</v>
      </c>
    </row>
    <row r="2282" spans="1:5" x14ac:dyDescent="0.25">
      <c r="A2282" t="s">
        <v>110</v>
      </c>
      <c r="B2282" t="s">
        <v>92</v>
      </c>
      <c r="C2282" s="1">
        <v>1.5</v>
      </c>
      <c r="D2282" s="1">
        <v>7.4</v>
      </c>
      <c r="E2282" s="1">
        <f t="shared" si="46"/>
        <v>11.1</v>
      </c>
    </row>
    <row r="2283" spans="1:5" x14ac:dyDescent="0.25">
      <c r="A2283" t="s">
        <v>114</v>
      </c>
      <c r="B2283" t="s">
        <v>83</v>
      </c>
      <c r="C2283" s="1">
        <v>4</v>
      </c>
      <c r="D2283" s="1">
        <v>8.1</v>
      </c>
      <c r="E2283" s="1">
        <f t="shared" si="46"/>
        <v>32.4</v>
      </c>
    </row>
    <row r="2284" spans="1:5" x14ac:dyDescent="0.25">
      <c r="A2284" t="s">
        <v>117</v>
      </c>
      <c r="B2284" t="s">
        <v>80</v>
      </c>
      <c r="C2284" s="1">
        <v>17.755199999999999</v>
      </c>
      <c r="D2284" s="1">
        <v>1.3</v>
      </c>
      <c r="E2284" s="1">
        <f t="shared" si="46"/>
        <v>23.081800000000001</v>
      </c>
    </row>
    <row r="2285" spans="1:5" x14ac:dyDescent="0.25">
      <c r="A2285" t="s">
        <v>118</v>
      </c>
      <c r="B2285" t="s">
        <v>80</v>
      </c>
      <c r="C2285" s="1">
        <v>17.755199999999999</v>
      </c>
      <c r="D2285" s="1">
        <v>0.71</v>
      </c>
      <c r="E2285" s="1">
        <f t="shared" si="46"/>
        <v>12.606199999999999</v>
      </c>
    </row>
    <row r="2286" spans="1:5" x14ac:dyDescent="0.25">
      <c r="A2286" t="s">
        <v>119</v>
      </c>
      <c r="B2286" t="s">
        <v>80</v>
      </c>
      <c r="C2286" s="1">
        <v>17.755199999999999</v>
      </c>
      <c r="D2286" s="1">
        <v>0.09</v>
      </c>
      <c r="E2286" s="1">
        <f t="shared" si="46"/>
        <v>1.5980000000000001</v>
      </c>
    </row>
    <row r="2287" spans="1:5" x14ac:dyDescent="0.25">
      <c r="A2287" t="s">
        <v>120</v>
      </c>
      <c r="B2287" t="s">
        <v>80</v>
      </c>
      <c r="C2287" s="1">
        <v>17.755199999999999</v>
      </c>
      <c r="D2287" s="1">
        <v>0.04</v>
      </c>
      <c r="E2287" s="1">
        <f t="shared" si="46"/>
        <v>0.71020000000000005</v>
      </c>
    </row>
    <row r="2288" spans="1:5" x14ac:dyDescent="0.25">
      <c r="A2288" t="s">
        <v>78</v>
      </c>
      <c r="B2288" t="s">
        <v>9</v>
      </c>
      <c r="C2288" s="1" t="s">
        <v>9</v>
      </c>
      <c r="D2288" s="1" t="s">
        <v>9</v>
      </c>
      <c r="E2288" s="1">
        <f>SUM(E2271:E2287)</f>
        <v>613.42819999999995</v>
      </c>
    </row>
    <row r="2290" spans="1:5" x14ac:dyDescent="0.25">
      <c r="A2290" t="s">
        <v>84</v>
      </c>
      <c r="B2290" t="s">
        <v>9</v>
      </c>
      <c r="C2290" s="1" t="s">
        <v>9</v>
      </c>
      <c r="D2290" s="1" t="s">
        <v>9</v>
      </c>
      <c r="E2290" s="1">
        <f>E2268+E2288</f>
        <v>805.71699999999987</v>
      </c>
    </row>
    <row r="2291" spans="1:5" x14ac:dyDescent="0.25">
      <c r="A2291" t="s">
        <v>85</v>
      </c>
      <c r="B2291" t="s">
        <v>9</v>
      </c>
      <c r="C2291" s="1" t="s">
        <v>9</v>
      </c>
      <c r="D2291" s="1">
        <v>0</v>
      </c>
      <c r="E2291" s="1">
        <f>ROUND((E2290*D2291),4)</f>
        <v>0</v>
      </c>
    </row>
    <row r="2292" spans="1:5" x14ac:dyDescent="0.25">
      <c r="A2292" t="s">
        <v>86</v>
      </c>
      <c r="B2292" t="s">
        <v>9</v>
      </c>
      <c r="C2292" s="1" t="s">
        <v>9</v>
      </c>
      <c r="D2292" s="1" t="s">
        <v>9</v>
      </c>
      <c r="E2292" s="1">
        <f>SUM(E2290:E2291)</f>
        <v>805.71699999999987</v>
      </c>
    </row>
    <row r="2294" spans="1:5" x14ac:dyDescent="0.25">
      <c r="A2294" t="s">
        <v>246</v>
      </c>
      <c r="B2294" t="s">
        <v>205</v>
      </c>
    </row>
    <row r="2295" spans="1:5" x14ac:dyDescent="0.25">
      <c r="A2295" t="s">
        <v>247</v>
      </c>
    </row>
    <row r="2296" spans="1:5" x14ac:dyDescent="0.25">
      <c r="A2296" t="s">
        <v>71</v>
      </c>
    </row>
    <row r="2298" spans="1:5" x14ac:dyDescent="0.25">
      <c r="A2298" t="s">
        <v>79</v>
      </c>
      <c r="B2298" t="s">
        <v>73</v>
      </c>
      <c r="C2298" s="1" t="s">
        <v>74</v>
      </c>
      <c r="D2298" s="1" t="s">
        <v>75</v>
      </c>
      <c r="E2298" s="1" t="s">
        <v>76</v>
      </c>
    </row>
    <row r="2299" spans="1:5" x14ac:dyDescent="0.25">
      <c r="A2299" t="s">
        <v>116</v>
      </c>
      <c r="B2299" t="s">
        <v>80</v>
      </c>
      <c r="C2299" s="1">
        <v>11.518000000000001</v>
      </c>
      <c r="D2299" s="1">
        <v>9.3699999999999992</v>
      </c>
      <c r="E2299" s="1">
        <f>ROUND((C2299*D2299),4)</f>
        <v>107.9237</v>
      </c>
    </row>
    <row r="2300" spans="1:5" x14ac:dyDescent="0.25">
      <c r="A2300" t="s">
        <v>122</v>
      </c>
      <c r="B2300" t="s">
        <v>80</v>
      </c>
      <c r="C2300" s="1">
        <v>11.518000000000001</v>
      </c>
      <c r="D2300" s="1">
        <v>12.29</v>
      </c>
      <c r="E2300" s="1">
        <f>ROUND((C2300*D2300),4)</f>
        <v>141.55619999999999</v>
      </c>
    </row>
    <row r="2301" spans="1:5" x14ac:dyDescent="0.25">
      <c r="A2301" t="s">
        <v>78</v>
      </c>
      <c r="B2301" t="s">
        <v>9</v>
      </c>
      <c r="C2301" s="1" t="s">
        <v>9</v>
      </c>
      <c r="D2301" s="1" t="s">
        <v>9</v>
      </c>
      <c r="E2301" s="1">
        <f>SUM(E2299:E2300)</f>
        <v>249.47989999999999</v>
      </c>
    </row>
    <row r="2303" spans="1:5" x14ac:dyDescent="0.25">
      <c r="A2303" t="s">
        <v>81</v>
      </c>
      <c r="B2303" t="s">
        <v>73</v>
      </c>
      <c r="C2303" s="1" t="s">
        <v>74</v>
      </c>
      <c r="D2303" s="1" t="s">
        <v>75</v>
      </c>
      <c r="E2303" s="1" t="s">
        <v>76</v>
      </c>
    </row>
    <row r="2304" spans="1:5" x14ac:dyDescent="0.25">
      <c r="A2304" t="s">
        <v>126</v>
      </c>
      <c r="B2304" t="s">
        <v>83</v>
      </c>
      <c r="C2304" s="1">
        <v>6.68044E-2</v>
      </c>
      <c r="D2304" s="1">
        <v>5.45</v>
      </c>
      <c r="E2304" s="1">
        <f t="shared" ref="E2304:E2321" si="47">ROUND((C2304*D2304),4)</f>
        <v>0.36409999999999998</v>
      </c>
    </row>
    <row r="2305" spans="1:5" x14ac:dyDescent="0.25">
      <c r="A2305" t="s">
        <v>129</v>
      </c>
      <c r="B2305" t="s">
        <v>130</v>
      </c>
      <c r="C2305" s="1">
        <v>0.4123444</v>
      </c>
      <c r="D2305" s="1">
        <v>26.17</v>
      </c>
      <c r="E2305" s="1">
        <f t="shared" si="47"/>
        <v>10.7911</v>
      </c>
    </row>
    <row r="2306" spans="1:5" x14ac:dyDescent="0.25">
      <c r="A2306" t="s">
        <v>131</v>
      </c>
      <c r="B2306" t="s">
        <v>83</v>
      </c>
      <c r="C2306" s="1">
        <v>0.4123444</v>
      </c>
      <c r="D2306" s="1">
        <v>21.81</v>
      </c>
      <c r="E2306" s="1">
        <f t="shared" si="47"/>
        <v>8.9931999999999999</v>
      </c>
    </row>
    <row r="2307" spans="1:5" x14ac:dyDescent="0.25">
      <c r="A2307" t="s">
        <v>132</v>
      </c>
      <c r="B2307" t="s">
        <v>83</v>
      </c>
      <c r="C2307" s="1">
        <v>0.4123444</v>
      </c>
      <c r="D2307" s="1">
        <v>9.2200000000000006</v>
      </c>
      <c r="E2307" s="1">
        <f t="shared" si="47"/>
        <v>3.8018000000000001</v>
      </c>
    </row>
    <row r="2308" spans="1:5" x14ac:dyDescent="0.25">
      <c r="A2308" t="s">
        <v>127</v>
      </c>
      <c r="B2308" t="s">
        <v>83</v>
      </c>
      <c r="C2308" s="1">
        <v>6.68044E-2</v>
      </c>
      <c r="D2308" s="1">
        <v>88.54</v>
      </c>
      <c r="E2308" s="1">
        <f t="shared" si="47"/>
        <v>5.9149000000000003</v>
      </c>
    </row>
    <row r="2309" spans="1:5" x14ac:dyDescent="0.25">
      <c r="A2309" t="s">
        <v>113</v>
      </c>
      <c r="B2309" t="s">
        <v>82</v>
      </c>
      <c r="C2309" s="1">
        <v>15.855</v>
      </c>
      <c r="D2309" s="1">
        <v>16.510000000000002</v>
      </c>
      <c r="E2309" s="1">
        <f t="shared" si="47"/>
        <v>261.76609999999999</v>
      </c>
    </row>
    <row r="2310" spans="1:5" x14ac:dyDescent="0.25">
      <c r="A2310" t="s">
        <v>107</v>
      </c>
      <c r="B2310" t="s">
        <v>82</v>
      </c>
      <c r="C2310" s="1">
        <v>7.55</v>
      </c>
      <c r="D2310" s="1">
        <v>26.65</v>
      </c>
      <c r="E2310" s="1">
        <f t="shared" si="47"/>
        <v>201.20750000000001</v>
      </c>
    </row>
    <row r="2311" spans="1:5" x14ac:dyDescent="0.25">
      <c r="A2311" t="s">
        <v>108</v>
      </c>
      <c r="B2311" t="s">
        <v>92</v>
      </c>
      <c r="C2311" s="1">
        <v>15.09</v>
      </c>
      <c r="D2311" s="1">
        <v>14.32</v>
      </c>
      <c r="E2311" s="1">
        <f t="shared" si="47"/>
        <v>216.08879999999999</v>
      </c>
    </row>
    <row r="2312" spans="1:5" x14ac:dyDescent="0.25">
      <c r="A2312" t="s">
        <v>109</v>
      </c>
      <c r="B2312" t="s">
        <v>83</v>
      </c>
      <c r="C2312" s="1">
        <v>4</v>
      </c>
      <c r="D2312" s="1">
        <v>9.82</v>
      </c>
      <c r="E2312" s="1">
        <f t="shared" si="47"/>
        <v>39.28</v>
      </c>
    </row>
    <row r="2313" spans="1:5" x14ac:dyDescent="0.25">
      <c r="A2313" t="s">
        <v>128</v>
      </c>
      <c r="B2313" t="s">
        <v>83</v>
      </c>
      <c r="C2313" s="1">
        <v>6.68044E-2</v>
      </c>
      <c r="D2313" s="1">
        <v>15.08</v>
      </c>
      <c r="E2313" s="1">
        <f t="shared" si="47"/>
        <v>1.0074000000000001</v>
      </c>
    </row>
    <row r="2314" spans="1:5" x14ac:dyDescent="0.25">
      <c r="A2314" t="s">
        <v>133</v>
      </c>
      <c r="B2314" t="s">
        <v>130</v>
      </c>
      <c r="C2314" s="1">
        <v>0.4123444</v>
      </c>
      <c r="D2314" s="1">
        <v>7</v>
      </c>
      <c r="E2314" s="1">
        <f t="shared" si="47"/>
        <v>2.8864000000000001</v>
      </c>
    </row>
    <row r="2315" spans="1:5" x14ac:dyDescent="0.25">
      <c r="A2315" t="s">
        <v>110</v>
      </c>
      <c r="B2315" t="s">
        <v>92</v>
      </c>
      <c r="C2315" s="1">
        <v>1.5</v>
      </c>
      <c r="D2315" s="1">
        <v>7.4</v>
      </c>
      <c r="E2315" s="1">
        <f t="shared" si="47"/>
        <v>11.1</v>
      </c>
    </row>
    <row r="2316" spans="1:5" x14ac:dyDescent="0.25">
      <c r="A2316" t="s">
        <v>114</v>
      </c>
      <c r="B2316" t="s">
        <v>83</v>
      </c>
      <c r="C2316" s="1">
        <v>6</v>
      </c>
      <c r="D2316" s="1">
        <v>8.1</v>
      </c>
      <c r="E2316" s="1">
        <f t="shared" si="47"/>
        <v>48.6</v>
      </c>
    </row>
    <row r="2317" spans="1:5" x14ac:dyDescent="0.25">
      <c r="A2317" t="s">
        <v>90</v>
      </c>
      <c r="B2317" t="s">
        <v>91</v>
      </c>
      <c r="C2317" s="1">
        <v>8</v>
      </c>
      <c r="D2317" s="1">
        <v>9.6199999999999992</v>
      </c>
      <c r="E2317" s="1">
        <f t="shared" si="47"/>
        <v>76.959999999999994</v>
      </c>
    </row>
    <row r="2318" spans="1:5" x14ac:dyDescent="0.25">
      <c r="A2318" t="s">
        <v>117</v>
      </c>
      <c r="B2318" t="s">
        <v>80</v>
      </c>
      <c r="C2318" s="1">
        <v>23.036000000000001</v>
      </c>
      <c r="D2318" s="1">
        <v>1.3</v>
      </c>
      <c r="E2318" s="1">
        <f t="shared" si="47"/>
        <v>29.9468</v>
      </c>
    </row>
    <row r="2319" spans="1:5" x14ac:dyDescent="0.25">
      <c r="A2319" t="s">
        <v>118</v>
      </c>
      <c r="B2319" t="s">
        <v>80</v>
      </c>
      <c r="C2319" s="1">
        <v>23.036000000000001</v>
      </c>
      <c r="D2319" s="1">
        <v>0.71</v>
      </c>
      <c r="E2319" s="1">
        <f t="shared" si="47"/>
        <v>16.355599999999999</v>
      </c>
    </row>
    <row r="2320" spans="1:5" x14ac:dyDescent="0.25">
      <c r="A2320" t="s">
        <v>119</v>
      </c>
      <c r="B2320" t="s">
        <v>80</v>
      </c>
      <c r="C2320" s="1">
        <v>23.036000000000001</v>
      </c>
      <c r="D2320" s="1">
        <v>0.09</v>
      </c>
      <c r="E2320" s="1">
        <f t="shared" si="47"/>
        <v>2.0731999999999999</v>
      </c>
    </row>
    <row r="2321" spans="1:5" x14ac:dyDescent="0.25">
      <c r="A2321" t="s">
        <v>120</v>
      </c>
      <c r="B2321" t="s">
        <v>80</v>
      </c>
      <c r="C2321" s="1">
        <v>23.036000000000001</v>
      </c>
      <c r="D2321" s="1">
        <v>0.04</v>
      </c>
      <c r="E2321" s="1">
        <f t="shared" si="47"/>
        <v>0.9214</v>
      </c>
    </row>
    <row r="2322" spans="1:5" x14ac:dyDescent="0.25">
      <c r="A2322" t="s">
        <v>78</v>
      </c>
      <c r="B2322" t="s">
        <v>9</v>
      </c>
      <c r="C2322" s="1" t="s">
        <v>9</v>
      </c>
      <c r="D2322" s="1" t="s">
        <v>9</v>
      </c>
      <c r="E2322" s="1">
        <f>SUM(E2304:E2321)</f>
        <v>938.05830000000003</v>
      </c>
    </row>
    <row r="2324" spans="1:5" x14ac:dyDescent="0.25">
      <c r="A2324" t="s">
        <v>84</v>
      </c>
      <c r="B2324" t="s">
        <v>9</v>
      </c>
      <c r="C2324" s="1" t="s">
        <v>9</v>
      </c>
      <c r="D2324" s="1" t="s">
        <v>9</v>
      </c>
      <c r="E2324" s="1">
        <f>E2301+E2322</f>
        <v>1187.5382</v>
      </c>
    </row>
    <row r="2325" spans="1:5" x14ac:dyDescent="0.25">
      <c r="A2325" t="s">
        <v>85</v>
      </c>
      <c r="B2325" t="s">
        <v>9</v>
      </c>
      <c r="C2325" s="1" t="s">
        <v>9</v>
      </c>
      <c r="D2325" s="1">
        <v>0</v>
      </c>
      <c r="E2325" s="1">
        <f>ROUND((E2324*D2325),4)</f>
        <v>0</v>
      </c>
    </row>
    <row r="2326" spans="1:5" x14ac:dyDescent="0.25">
      <c r="A2326" t="s">
        <v>86</v>
      </c>
      <c r="B2326" t="s">
        <v>9</v>
      </c>
      <c r="C2326" s="1" t="s">
        <v>9</v>
      </c>
      <c r="D2326" s="1" t="s">
        <v>9</v>
      </c>
      <c r="E2326" s="1">
        <f>SUM(E2324:E2325)</f>
        <v>1187.5382</v>
      </c>
    </row>
    <row r="2328" spans="1:5" x14ac:dyDescent="0.25">
      <c r="A2328" t="s">
        <v>248</v>
      </c>
      <c r="B2328" t="s">
        <v>206</v>
      </c>
    </row>
    <row r="2329" spans="1:5" x14ac:dyDescent="0.25">
      <c r="A2329" t="s">
        <v>249</v>
      </c>
    </row>
    <row r="2330" spans="1:5" x14ac:dyDescent="0.25">
      <c r="A2330" t="s">
        <v>71</v>
      </c>
    </row>
    <row r="2332" spans="1:5" x14ac:dyDescent="0.25">
      <c r="A2332" t="s">
        <v>79</v>
      </c>
      <c r="B2332" t="s">
        <v>73</v>
      </c>
      <c r="C2332" s="1" t="s">
        <v>74</v>
      </c>
      <c r="D2332" s="1" t="s">
        <v>75</v>
      </c>
      <c r="E2332" s="1" t="s">
        <v>76</v>
      </c>
    </row>
    <row r="2333" spans="1:5" x14ac:dyDescent="0.25">
      <c r="A2333" t="s">
        <v>116</v>
      </c>
      <c r="B2333" t="s">
        <v>80</v>
      </c>
      <c r="C2333" s="1">
        <v>11.7552</v>
      </c>
      <c r="D2333" s="1">
        <v>9.3699999999999992</v>
      </c>
      <c r="E2333" s="1">
        <f>ROUND((C2333*D2333),4)</f>
        <v>110.14619999999999</v>
      </c>
    </row>
    <row r="2334" spans="1:5" x14ac:dyDescent="0.25">
      <c r="A2334" t="s">
        <v>122</v>
      </c>
      <c r="B2334" t="s">
        <v>80</v>
      </c>
      <c r="C2334" s="1">
        <v>11.7552</v>
      </c>
      <c r="D2334" s="1">
        <v>12.29</v>
      </c>
      <c r="E2334" s="1">
        <f>ROUND((C2334*D2334),4)</f>
        <v>144.47139999999999</v>
      </c>
    </row>
    <row r="2335" spans="1:5" x14ac:dyDescent="0.25">
      <c r="A2335" t="s">
        <v>78</v>
      </c>
      <c r="B2335" t="s">
        <v>9</v>
      </c>
      <c r="C2335" s="1" t="s">
        <v>9</v>
      </c>
      <c r="D2335" s="1" t="s">
        <v>9</v>
      </c>
      <c r="E2335" s="1">
        <f>SUM(E2333:E2334)</f>
        <v>254.61759999999998</v>
      </c>
    </row>
    <row r="2337" spans="1:5" x14ac:dyDescent="0.25">
      <c r="A2337" t="s">
        <v>81</v>
      </c>
      <c r="B2337" t="s">
        <v>73</v>
      </c>
      <c r="C2337" s="1" t="s">
        <v>74</v>
      </c>
      <c r="D2337" s="1" t="s">
        <v>75</v>
      </c>
      <c r="E2337" s="1" t="s">
        <v>76</v>
      </c>
    </row>
    <row r="2338" spans="1:5" x14ac:dyDescent="0.25">
      <c r="A2338" t="s">
        <v>126</v>
      </c>
      <c r="B2338" t="s">
        <v>83</v>
      </c>
      <c r="C2338" s="1">
        <v>6.8180160000000004E-2</v>
      </c>
      <c r="D2338" s="1">
        <v>5.45</v>
      </c>
      <c r="E2338" s="1">
        <f t="shared" ref="E2338:E2354" si="48">ROUND((C2338*D2338),4)</f>
        <v>0.37159999999999999</v>
      </c>
    </row>
    <row r="2339" spans="1:5" x14ac:dyDescent="0.25">
      <c r="A2339" t="s">
        <v>129</v>
      </c>
      <c r="B2339" t="s">
        <v>130</v>
      </c>
      <c r="C2339" s="1">
        <v>0.42083616000000001</v>
      </c>
      <c r="D2339" s="1">
        <v>26.17</v>
      </c>
      <c r="E2339" s="1">
        <f t="shared" si="48"/>
        <v>11.013299999999999</v>
      </c>
    </row>
    <row r="2340" spans="1:5" x14ac:dyDescent="0.25">
      <c r="A2340" t="s">
        <v>131</v>
      </c>
      <c r="B2340" t="s">
        <v>83</v>
      </c>
      <c r="C2340" s="1">
        <v>0.42083616000000001</v>
      </c>
      <c r="D2340" s="1">
        <v>21.81</v>
      </c>
      <c r="E2340" s="1">
        <f t="shared" si="48"/>
        <v>9.1783999999999999</v>
      </c>
    </row>
    <row r="2341" spans="1:5" x14ac:dyDescent="0.25">
      <c r="A2341" t="s">
        <v>132</v>
      </c>
      <c r="B2341" t="s">
        <v>83</v>
      </c>
      <c r="C2341" s="1">
        <v>0.42083616000000001</v>
      </c>
      <c r="D2341" s="1">
        <v>9.2200000000000006</v>
      </c>
      <c r="E2341" s="1">
        <f t="shared" si="48"/>
        <v>3.8801000000000001</v>
      </c>
    </row>
    <row r="2342" spans="1:5" x14ac:dyDescent="0.25">
      <c r="A2342" t="s">
        <v>127</v>
      </c>
      <c r="B2342" t="s">
        <v>83</v>
      </c>
      <c r="C2342" s="1">
        <v>6.8180160000000004E-2</v>
      </c>
      <c r="D2342" s="1">
        <v>88.54</v>
      </c>
      <c r="E2342" s="1">
        <f t="shared" si="48"/>
        <v>6.0366999999999997</v>
      </c>
    </row>
    <row r="2343" spans="1:5" x14ac:dyDescent="0.25">
      <c r="A2343" t="s">
        <v>113</v>
      </c>
      <c r="B2343" t="s">
        <v>82</v>
      </c>
      <c r="C2343" s="1">
        <v>19.571999999999999</v>
      </c>
      <c r="D2343" s="1">
        <v>16.510000000000002</v>
      </c>
      <c r="E2343" s="1">
        <f t="shared" si="48"/>
        <v>323.13369999999998</v>
      </c>
    </row>
    <row r="2344" spans="1:5" x14ac:dyDescent="0.25">
      <c r="A2344" t="s">
        <v>107</v>
      </c>
      <c r="B2344" t="s">
        <v>82</v>
      </c>
      <c r="C2344" s="1">
        <v>9.32</v>
      </c>
      <c r="D2344" s="1">
        <v>26.65</v>
      </c>
      <c r="E2344" s="1">
        <f t="shared" si="48"/>
        <v>248.37799999999999</v>
      </c>
    </row>
    <row r="2345" spans="1:5" x14ac:dyDescent="0.25">
      <c r="A2345" t="s">
        <v>108</v>
      </c>
      <c r="B2345" t="s">
        <v>92</v>
      </c>
      <c r="C2345" s="1">
        <v>18.276</v>
      </c>
      <c r="D2345" s="1">
        <v>14.32</v>
      </c>
      <c r="E2345" s="1">
        <f t="shared" si="48"/>
        <v>261.71230000000003</v>
      </c>
    </row>
    <row r="2346" spans="1:5" x14ac:dyDescent="0.25">
      <c r="A2346" t="s">
        <v>128</v>
      </c>
      <c r="B2346" t="s">
        <v>83</v>
      </c>
      <c r="C2346" s="1">
        <v>6.8180160000000004E-2</v>
      </c>
      <c r="D2346" s="1">
        <v>15.08</v>
      </c>
      <c r="E2346" s="1">
        <f t="shared" si="48"/>
        <v>1.0282</v>
      </c>
    </row>
    <row r="2347" spans="1:5" x14ac:dyDescent="0.25">
      <c r="A2347" t="s">
        <v>133</v>
      </c>
      <c r="B2347" t="s">
        <v>130</v>
      </c>
      <c r="C2347" s="1">
        <v>0.42083616000000001</v>
      </c>
      <c r="D2347" s="1">
        <v>7</v>
      </c>
      <c r="E2347" s="1">
        <f t="shared" si="48"/>
        <v>2.9459</v>
      </c>
    </row>
    <row r="2348" spans="1:5" x14ac:dyDescent="0.25">
      <c r="A2348" t="s">
        <v>110</v>
      </c>
      <c r="B2348" t="s">
        <v>92</v>
      </c>
      <c r="C2348" s="1">
        <v>1.5</v>
      </c>
      <c r="D2348" s="1">
        <v>7.4</v>
      </c>
      <c r="E2348" s="1">
        <f t="shared" si="48"/>
        <v>11.1</v>
      </c>
    </row>
    <row r="2349" spans="1:5" x14ac:dyDescent="0.25">
      <c r="A2349" t="s">
        <v>114</v>
      </c>
      <c r="B2349" t="s">
        <v>83</v>
      </c>
      <c r="C2349" s="1">
        <v>8</v>
      </c>
      <c r="D2349" s="1">
        <v>8.1</v>
      </c>
      <c r="E2349" s="1">
        <f t="shared" si="48"/>
        <v>64.8</v>
      </c>
    </row>
    <row r="2350" spans="1:5" x14ac:dyDescent="0.25">
      <c r="A2350" t="s">
        <v>90</v>
      </c>
      <c r="B2350" t="s">
        <v>91</v>
      </c>
      <c r="C2350" s="1">
        <v>16</v>
      </c>
      <c r="D2350" s="1">
        <v>9.6199999999999992</v>
      </c>
      <c r="E2350" s="1">
        <f t="shared" si="48"/>
        <v>153.91999999999999</v>
      </c>
    </row>
    <row r="2351" spans="1:5" x14ac:dyDescent="0.25">
      <c r="A2351" t="s">
        <v>117</v>
      </c>
      <c r="B2351" t="s">
        <v>80</v>
      </c>
      <c r="C2351" s="1">
        <v>23.510400000000001</v>
      </c>
      <c r="D2351" s="1">
        <v>1.3</v>
      </c>
      <c r="E2351" s="1">
        <f t="shared" si="48"/>
        <v>30.563500000000001</v>
      </c>
    </row>
    <row r="2352" spans="1:5" x14ac:dyDescent="0.25">
      <c r="A2352" t="s">
        <v>118</v>
      </c>
      <c r="B2352" t="s">
        <v>80</v>
      </c>
      <c r="C2352" s="1">
        <v>23.510400000000001</v>
      </c>
      <c r="D2352" s="1">
        <v>0.71</v>
      </c>
      <c r="E2352" s="1">
        <f t="shared" si="48"/>
        <v>16.692399999999999</v>
      </c>
    </row>
    <row r="2353" spans="1:5" x14ac:dyDescent="0.25">
      <c r="A2353" t="s">
        <v>119</v>
      </c>
      <c r="B2353" t="s">
        <v>80</v>
      </c>
      <c r="C2353" s="1">
        <v>23.510400000000001</v>
      </c>
      <c r="D2353" s="1">
        <v>0.09</v>
      </c>
      <c r="E2353" s="1">
        <f t="shared" si="48"/>
        <v>2.1158999999999999</v>
      </c>
    </row>
    <row r="2354" spans="1:5" x14ac:dyDescent="0.25">
      <c r="A2354" t="s">
        <v>120</v>
      </c>
      <c r="B2354" t="s">
        <v>80</v>
      </c>
      <c r="C2354" s="1">
        <v>23.510400000000001</v>
      </c>
      <c r="D2354" s="1">
        <v>0.04</v>
      </c>
      <c r="E2354" s="1">
        <f t="shared" si="48"/>
        <v>0.94040000000000001</v>
      </c>
    </row>
    <row r="2355" spans="1:5" x14ac:dyDescent="0.25">
      <c r="A2355" t="s">
        <v>78</v>
      </c>
      <c r="B2355" t="s">
        <v>9</v>
      </c>
      <c r="C2355" s="1" t="s">
        <v>9</v>
      </c>
      <c r="D2355" s="1" t="s">
        <v>9</v>
      </c>
      <c r="E2355" s="1">
        <f>SUM(E2338:E2354)</f>
        <v>1147.8103999999998</v>
      </c>
    </row>
    <row r="2357" spans="1:5" x14ac:dyDescent="0.25">
      <c r="A2357" t="s">
        <v>84</v>
      </c>
      <c r="B2357" t="s">
        <v>9</v>
      </c>
      <c r="C2357" s="1" t="s">
        <v>9</v>
      </c>
      <c r="D2357" s="1" t="s">
        <v>9</v>
      </c>
      <c r="E2357" s="1">
        <f>E2335+E2355</f>
        <v>1402.4279999999999</v>
      </c>
    </row>
    <row r="2358" spans="1:5" x14ac:dyDescent="0.25">
      <c r="A2358" t="s">
        <v>85</v>
      </c>
      <c r="B2358" t="s">
        <v>9</v>
      </c>
      <c r="C2358" s="1" t="s">
        <v>9</v>
      </c>
      <c r="D2358" s="1">
        <v>0</v>
      </c>
      <c r="E2358" s="1">
        <f>ROUND((E2357*D2358),4)</f>
        <v>0</v>
      </c>
    </row>
    <row r="2359" spans="1:5" x14ac:dyDescent="0.25">
      <c r="A2359" t="s">
        <v>86</v>
      </c>
      <c r="B2359" t="s">
        <v>9</v>
      </c>
      <c r="C2359" s="1" t="s">
        <v>9</v>
      </c>
      <c r="D2359" s="1" t="s">
        <v>9</v>
      </c>
      <c r="E2359" s="1">
        <f>SUM(E2357:E2358)</f>
        <v>1402.4279999999999</v>
      </c>
    </row>
    <row r="2361" spans="1:5" x14ac:dyDescent="0.25">
      <c r="A2361" t="s">
        <v>250</v>
      </c>
      <c r="B2361" t="s">
        <v>207</v>
      </c>
    </row>
    <row r="2362" spans="1:5" x14ac:dyDescent="0.25">
      <c r="A2362" t="s">
        <v>251</v>
      </c>
    </row>
    <row r="2363" spans="1:5" x14ac:dyDescent="0.25">
      <c r="A2363" t="s">
        <v>71</v>
      </c>
    </row>
    <row r="2365" spans="1:5" x14ac:dyDescent="0.25">
      <c r="A2365" t="s">
        <v>79</v>
      </c>
      <c r="B2365" t="s">
        <v>73</v>
      </c>
      <c r="C2365" s="1" t="s">
        <v>74</v>
      </c>
      <c r="D2365" s="1" t="s">
        <v>75</v>
      </c>
      <c r="E2365" s="1" t="s">
        <v>76</v>
      </c>
    </row>
    <row r="2366" spans="1:5" x14ac:dyDescent="0.25">
      <c r="A2366" t="s">
        <v>116</v>
      </c>
      <c r="B2366" t="s">
        <v>80</v>
      </c>
      <c r="C2366" s="1">
        <v>9.0144000000000002</v>
      </c>
      <c r="D2366" s="1">
        <v>9.3699999999999992</v>
      </c>
      <c r="E2366" s="1">
        <f>ROUND((C2366*D2366),4)</f>
        <v>84.4649</v>
      </c>
    </row>
    <row r="2367" spans="1:5" x14ac:dyDescent="0.25">
      <c r="A2367" t="s">
        <v>122</v>
      </c>
      <c r="B2367" t="s">
        <v>80</v>
      </c>
      <c r="C2367" s="1">
        <v>9.0144000000000002</v>
      </c>
      <c r="D2367" s="1">
        <v>12.29</v>
      </c>
      <c r="E2367" s="1">
        <f>ROUND((C2367*D2367),4)</f>
        <v>110.78700000000001</v>
      </c>
    </row>
    <row r="2368" spans="1:5" x14ac:dyDescent="0.25">
      <c r="A2368" t="s">
        <v>78</v>
      </c>
      <c r="B2368" t="s">
        <v>9</v>
      </c>
      <c r="C2368" s="1" t="s">
        <v>9</v>
      </c>
      <c r="D2368" s="1" t="s">
        <v>9</v>
      </c>
      <c r="E2368" s="1">
        <f>SUM(E2366:E2367)</f>
        <v>195.25190000000001</v>
      </c>
    </row>
    <row r="2370" spans="1:5" x14ac:dyDescent="0.25">
      <c r="A2370" t="s">
        <v>81</v>
      </c>
      <c r="B2370" t="s">
        <v>73</v>
      </c>
      <c r="C2370" s="1" t="s">
        <v>74</v>
      </c>
      <c r="D2370" s="1" t="s">
        <v>75</v>
      </c>
      <c r="E2370" s="1" t="s">
        <v>76</v>
      </c>
    </row>
    <row r="2371" spans="1:5" x14ac:dyDescent="0.25">
      <c r="A2371" t="s">
        <v>126</v>
      </c>
      <c r="B2371" t="s">
        <v>83</v>
      </c>
      <c r="C2371" s="1">
        <v>5.228352E-2</v>
      </c>
      <c r="D2371" s="1">
        <v>5.45</v>
      </c>
      <c r="E2371" s="1">
        <f t="shared" ref="E2371:E2387" si="49">ROUND((C2371*D2371),4)</f>
        <v>0.28489999999999999</v>
      </c>
    </row>
    <row r="2372" spans="1:5" x14ac:dyDescent="0.25">
      <c r="A2372" t="s">
        <v>129</v>
      </c>
      <c r="B2372" t="s">
        <v>130</v>
      </c>
      <c r="C2372" s="1">
        <v>0.32271551999999998</v>
      </c>
      <c r="D2372" s="1">
        <v>26.17</v>
      </c>
      <c r="E2372" s="1">
        <f t="shared" si="49"/>
        <v>8.4454999999999991</v>
      </c>
    </row>
    <row r="2373" spans="1:5" x14ac:dyDescent="0.25">
      <c r="A2373" t="s">
        <v>131</v>
      </c>
      <c r="B2373" t="s">
        <v>83</v>
      </c>
      <c r="C2373" s="1">
        <v>0.32271551999999998</v>
      </c>
      <c r="D2373" s="1">
        <v>21.81</v>
      </c>
      <c r="E2373" s="1">
        <f t="shared" si="49"/>
        <v>7.0384000000000002</v>
      </c>
    </row>
    <row r="2374" spans="1:5" x14ac:dyDescent="0.25">
      <c r="A2374" t="s">
        <v>132</v>
      </c>
      <c r="B2374" t="s">
        <v>83</v>
      </c>
      <c r="C2374" s="1">
        <v>0.32271551999999998</v>
      </c>
      <c r="D2374" s="1">
        <v>9.2200000000000006</v>
      </c>
      <c r="E2374" s="1">
        <f t="shared" si="49"/>
        <v>2.9754</v>
      </c>
    </row>
    <row r="2375" spans="1:5" x14ac:dyDescent="0.25">
      <c r="A2375" t="s">
        <v>127</v>
      </c>
      <c r="B2375" t="s">
        <v>83</v>
      </c>
      <c r="C2375" s="1">
        <v>5.228352E-2</v>
      </c>
      <c r="D2375" s="1">
        <v>88.54</v>
      </c>
      <c r="E2375" s="1">
        <f t="shared" si="49"/>
        <v>4.6292</v>
      </c>
    </row>
    <row r="2376" spans="1:5" x14ac:dyDescent="0.25">
      <c r="A2376" t="s">
        <v>113</v>
      </c>
      <c r="B2376" t="s">
        <v>82</v>
      </c>
      <c r="C2376" s="1">
        <v>10.584</v>
      </c>
      <c r="D2376" s="1">
        <v>16.510000000000002</v>
      </c>
      <c r="E2376" s="1">
        <f t="shared" si="49"/>
        <v>174.74180000000001</v>
      </c>
    </row>
    <row r="2377" spans="1:5" x14ac:dyDescent="0.25">
      <c r="A2377" t="s">
        <v>107</v>
      </c>
      <c r="B2377" t="s">
        <v>82</v>
      </c>
      <c r="C2377" s="1">
        <v>5.04</v>
      </c>
      <c r="D2377" s="1">
        <v>26.65</v>
      </c>
      <c r="E2377" s="1">
        <f t="shared" si="49"/>
        <v>134.316</v>
      </c>
    </row>
    <row r="2378" spans="1:5" x14ac:dyDescent="0.25">
      <c r="A2378" t="s">
        <v>108</v>
      </c>
      <c r="B2378" t="s">
        <v>92</v>
      </c>
      <c r="C2378" s="1">
        <v>10.571999999999999</v>
      </c>
      <c r="D2378" s="1">
        <v>14.32</v>
      </c>
      <c r="E2378" s="1">
        <f t="shared" si="49"/>
        <v>151.39099999999999</v>
      </c>
    </row>
    <row r="2379" spans="1:5" x14ac:dyDescent="0.25">
      <c r="A2379" t="s">
        <v>109</v>
      </c>
      <c r="B2379" t="s">
        <v>83</v>
      </c>
      <c r="C2379" s="1">
        <v>8</v>
      </c>
      <c r="D2379" s="1">
        <v>9.82</v>
      </c>
      <c r="E2379" s="1">
        <f t="shared" si="49"/>
        <v>78.56</v>
      </c>
    </row>
    <row r="2380" spans="1:5" x14ac:dyDescent="0.25">
      <c r="A2380" t="s">
        <v>128</v>
      </c>
      <c r="B2380" t="s">
        <v>83</v>
      </c>
      <c r="C2380" s="1">
        <v>5.228352E-2</v>
      </c>
      <c r="D2380" s="1">
        <v>15.08</v>
      </c>
      <c r="E2380" s="1">
        <f t="shared" si="49"/>
        <v>0.78839999999999999</v>
      </c>
    </row>
    <row r="2381" spans="1:5" x14ac:dyDescent="0.25">
      <c r="A2381" t="s">
        <v>133</v>
      </c>
      <c r="B2381" t="s">
        <v>130</v>
      </c>
      <c r="C2381" s="1">
        <v>0.32271551999999998</v>
      </c>
      <c r="D2381" s="1">
        <v>7</v>
      </c>
      <c r="E2381" s="1">
        <f t="shared" si="49"/>
        <v>2.2589999999999999</v>
      </c>
    </row>
    <row r="2382" spans="1:5" x14ac:dyDescent="0.25">
      <c r="A2382" t="s">
        <v>110</v>
      </c>
      <c r="B2382" t="s">
        <v>92</v>
      </c>
      <c r="C2382" s="1">
        <v>1.5</v>
      </c>
      <c r="D2382" s="1">
        <v>7.4</v>
      </c>
      <c r="E2382" s="1">
        <f t="shared" si="49"/>
        <v>11.1</v>
      </c>
    </row>
    <row r="2383" spans="1:5" x14ac:dyDescent="0.25">
      <c r="A2383" t="s">
        <v>114</v>
      </c>
      <c r="B2383" t="s">
        <v>83</v>
      </c>
      <c r="C2383" s="1">
        <v>4</v>
      </c>
      <c r="D2383" s="1">
        <v>8.1</v>
      </c>
      <c r="E2383" s="1">
        <f t="shared" si="49"/>
        <v>32.4</v>
      </c>
    </row>
    <row r="2384" spans="1:5" x14ac:dyDescent="0.25">
      <c r="A2384" t="s">
        <v>117</v>
      </c>
      <c r="B2384" t="s">
        <v>80</v>
      </c>
      <c r="C2384" s="1">
        <v>18.0288</v>
      </c>
      <c r="D2384" s="1">
        <v>1.3</v>
      </c>
      <c r="E2384" s="1">
        <f t="shared" si="49"/>
        <v>23.4374</v>
      </c>
    </row>
    <row r="2385" spans="1:5" x14ac:dyDescent="0.25">
      <c r="A2385" t="s">
        <v>118</v>
      </c>
      <c r="B2385" t="s">
        <v>80</v>
      </c>
      <c r="C2385" s="1">
        <v>18.0288</v>
      </c>
      <c r="D2385" s="1">
        <v>0.71</v>
      </c>
      <c r="E2385" s="1">
        <f t="shared" si="49"/>
        <v>12.8004</v>
      </c>
    </row>
    <row r="2386" spans="1:5" x14ac:dyDescent="0.25">
      <c r="A2386" t="s">
        <v>119</v>
      </c>
      <c r="B2386" t="s">
        <v>80</v>
      </c>
      <c r="C2386" s="1">
        <v>18.0288</v>
      </c>
      <c r="D2386" s="1">
        <v>0.09</v>
      </c>
      <c r="E2386" s="1">
        <f t="shared" si="49"/>
        <v>1.6226</v>
      </c>
    </row>
    <row r="2387" spans="1:5" x14ac:dyDescent="0.25">
      <c r="A2387" t="s">
        <v>120</v>
      </c>
      <c r="B2387" t="s">
        <v>80</v>
      </c>
      <c r="C2387" s="1">
        <v>18.0288</v>
      </c>
      <c r="D2387" s="1">
        <v>0.04</v>
      </c>
      <c r="E2387" s="1">
        <f t="shared" si="49"/>
        <v>0.72119999999999995</v>
      </c>
    </row>
    <row r="2388" spans="1:5" x14ac:dyDescent="0.25">
      <c r="A2388" t="s">
        <v>78</v>
      </c>
      <c r="B2388" t="s">
        <v>9</v>
      </c>
      <c r="C2388" s="1" t="s">
        <v>9</v>
      </c>
      <c r="D2388" s="1" t="s">
        <v>9</v>
      </c>
      <c r="E2388" s="1">
        <f>SUM(E2371:E2387)</f>
        <v>647.51120000000003</v>
      </c>
    </row>
    <row r="2390" spans="1:5" x14ac:dyDescent="0.25">
      <c r="A2390" t="s">
        <v>84</v>
      </c>
      <c r="B2390" t="s">
        <v>9</v>
      </c>
      <c r="C2390" s="1" t="s">
        <v>9</v>
      </c>
      <c r="D2390" s="1" t="s">
        <v>9</v>
      </c>
      <c r="E2390" s="1">
        <f>E2368+E2388</f>
        <v>842.76310000000001</v>
      </c>
    </row>
    <row r="2391" spans="1:5" x14ac:dyDescent="0.25">
      <c r="A2391" t="s">
        <v>85</v>
      </c>
      <c r="B2391" t="s">
        <v>9</v>
      </c>
      <c r="C2391" s="1" t="s">
        <v>9</v>
      </c>
      <c r="D2391" s="1">
        <v>0</v>
      </c>
      <c r="E2391" s="1">
        <f>ROUND((E2390*D2391),4)</f>
        <v>0</v>
      </c>
    </row>
    <row r="2392" spans="1:5" x14ac:dyDescent="0.25">
      <c r="A2392" t="s">
        <v>86</v>
      </c>
      <c r="B2392" t="s">
        <v>9</v>
      </c>
      <c r="C2392" s="1" t="s">
        <v>9</v>
      </c>
      <c r="D2392" s="1" t="s">
        <v>9</v>
      </c>
      <c r="E2392" s="1">
        <f>SUM(E2390:E2391)</f>
        <v>842.76310000000001</v>
      </c>
    </row>
    <row r="2394" spans="1:5" x14ac:dyDescent="0.25">
      <c r="A2394" t="s">
        <v>252</v>
      </c>
      <c r="B2394" t="s">
        <v>208</v>
      </c>
    </row>
    <row r="2395" spans="1:5" x14ac:dyDescent="0.25">
      <c r="A2395" t="s">
        <v>253</v>
      </c>
    </row>
    <row r="2396" spans="1:5" x14ac:dyDescent="0.25">
      <c r="A2396" t="s">
        <v>71</v>
      </c>
    </row>
    <row r="2398" spans="1:5" x14ac:dyDescent="0.25">
      <c r="A2398" t="s">
        <v>79</v>
      </c>
      <c r="B2398" t="s">
        <v>73</v>
      </c>
      <c r="C2398" s="1" t="s">
        <v>74</v>
      </c>
      <c r="D2398" s="1" t="s">
        <v>75</v>
      </c>
      <c r="E2398" s="1" t="s">
        <v>76</v>
      </c>
    </row>
    <row r="2399" spans="1:5" x14ac:dyDescent="0.25">
      <c r="A2399" t="s">
        <v>116</v>
      </c>
      <c r="B2399" t="s">
        <v>80</v>
      </c>
      <c r="C2399" s="1">
        <v>11.554399999999999</v>
      </c>
      <c r="D2399" s="1">
        <v>9.3699999999999992</v>
      </c>
      <c r="E2399" s="1">
        <f>ROUND((C2399*D2399),4)</f>
        <v>108.2647</v>
      </c>
    </row>
    <row r="2400" spans="1:5" x14ac:dyDescent="0.25">
      <c r="A2400" t="s">
        <v>122</v>
      </c>
      <c r="B2400" t="s">
        <v>80</v>
      </c>
      <c r="C2400" s="1">
        <v>11.554399999999999</v>
      </c>
      <c r="D2400" s="1">
        <v>12.29</v>
      </c>
      <c r="E2400" s="1">
        <f>ROUND((C2400*D2400),4)</f>
        <v>142.00360000000001</v>
      </c>
    </row>
    <row r="2401" spans="1:5" x14ac:dyDescent="0.25">
      <c r="A2401" t="s">
        <v>78</v>
      </c>
      <c r="B2401" t="s">
        <v>9</v>
      </c>
      <c r="C2401" s="1" t="s">
        <v>9</v>
      </c>
      <c r="D2401" s="1" t="s">
        <v>9</v>
      </c>
      <c r="E2401" s="1">
        <f>SUM(E2399:E2400)</f>
        <v>250.26830000000001</v>
      </c>
    </row>
    <row r="2403" spans="1:5" x14ac:dyDescent="0.25">
      <c r="A2403" t="s">
        <v>81</v>
      </c>
      <c r="B2403" t="s">
        <v>73</v>
      </c>
      <c r="C2403" s="1" t="s">
        <v>74</v>
      </c>
      <c r="D2403" s="1" t="s">
        <v>75</v>
      </c>
      <c r="E2403" s="1" t="s">
        <v>76</v>
      </c>
    </row>
    <row r="2404" spans="1:5" x14ac:dyDescent="0.25">
      <c r="A2404" t="s">
        <v>126</v>
      </c>
      <c r="B2404" t="s">
        <v>83</v>
      </c>
      <c r="C2404" s="1">
        <v>6.7015519999999995E-2</v>
      </c>
      <c r="D2404" s="1">
        <v>5.45</v>
      </c>
      <c r="E2404" s="1">
        <f t="shared" ref="E2404:E2420" si="50">ROUND((C2404*D2404),4)</f>
        <v>0.36520000000000002</v>
      </c>
    </row>
    <row r="2405" spans="1:5" x14ac:dyDescent="0.25">
      <c r="A2405" t="s">
        <v>129</v>
      </c>
      <c r="B2405" t="s">
        <v>130</v>
      </c>
      <c r="C2405" s="1">
        <v>0.41364751999999999</v>
      </c>
      <c r="D2405" s="1">
        <v>26.17</v>
      </c>
      <c r="E2405" s="1">
        <f t="shared" si="50"/>
        <v>10.825200000000001</v>
      </c>
    </row>
    <row r="2406" spans="1:5" x14ac:dyDescent="0.25">
      <c r="A2406" t="s">
        <v>131</v>
      </c>
      <c r="B2406" t="s">
        <v>83</v>
      </c>
      <c r="C2406" s="1">
        <v>0.41364751999999999</v>
      </c>
      <c r="D2406" s="1">
        <v>21.81</v>
      </c>
      <c r="E2406" s="1">
        <f t="shared" si="50"/>
        <v>9.0216999999999992</v>
      </c>
    </row>
    <row r="2407" spans="1:5" x14ac:dyDescent="0.25">
      <c r="A2407" t="s">
        <v>132</v>
      </c>
      <c r="B2407" t="s">
        <v>83</v>
      </c>
      <c r="C2407" s="1">
        <v>0.41364751999999999</v>
      </c>
      <c r="D2407" s="1">
        <v>9.2200000000000006</v>
      </c>
      <c r="E2407" s="1">
        <f t="shared" si="50"/>
        <v>3.8138000000000001</v>
      </c>
    </row>
    <row r="2408" spans="1:5" x14ac:dyDescent="0.25">
      <c r="A2408" t="s">
        <v>127</v>
      </c>
      <c r="B2408" t="s">
        <v>83</v>
      </c>
      <c r="C2408" s="1">
        <v>6.7015519999999995E-2</v>
      </c>
      <c r="D2408" s="1">
        <v>88.54</v>
      </c>
      <c r="E2408" s="1">
        <f t="shared" si="50"/>
        <v>5.9336000000000002</v>
      </c>
    </row>
    <row r="2409" spans="1:5" x14ac:dyDescent="0.25">
      <c r="A2409" t="s">
        <v>113</v>
      </c>
      <c r="B2409" t="s">
        <v>82</v>
      </c>
      <c r="C2409" s="1">
        <v>13.734</v>
      </c>
      <c r="D2409" s="1">
        <v>16.510000000000002</v>
      </c>
      <c r="E2409" s="1">
        <f t="shared" si="50"/>
        <v>226.7483</v>
      </c>
    </row>
    <row r="2410" spans="1:5" x14ac:dyDescent="0.25">
      <c r="A2410" t="s">
        <v>107</v>
      </c>
      <c r="B2410" t="s">
        <v>82</v>
      </c>
      <c r="C2410" s="1">
        <v>6.54</v>
      </c>
      <c r="D2410" s="1">
        <v>26.65</v>
      </c>
      <c r="E2410" s="1">
        <f t="shared" si="50"/>
        <v>174.291</v>
      </c>
    </row>
    <row r="2411" spans="1:5" x14ac:dyDescent="0.25">
      <c r="A2411" t="s">
        <v>108</v>
      </c>
      <c r="B2411" t="s">
        <v>92</v>
      </c>
      <c r="C2411" s="1">
        <v>13.772</v>
      </c>
      <c r="D2411" s="1">
        <v>14.32</v>
      </c>
      <c r="E2411" s="1">
        <f t="shared" si="50"/>
        <v>197.215</v>
      </c>
    </row>
    <row r="2412" spans="1:5" x14ac:dyDescent="0.25">
      <c r="A2412" t="s">
        <v>109</v>
      </c>
      <c r="B2412" t="s">
        <v>83</v>
      </c>
      <c r="C2412" s="1">
        <v>8</v>
      </c>
      <c r="D2412" s="1">
        <v>9.82</v>
      </c>
      <c r="E2412" s="1">
        <f t="shared" si="50"/>
        <v>78.56</v>
      </c>
    </row>
    <row r="2413" spans="1:5" x14ac:dyDescent="0.25">
      <c r="A2413" t="s">
        <v>128</v>
      </c>
      <c r="B2413" t="s">
        <v>83</v>
      </c>
      <c r="C2413" s="1">
        <v>6.7015519999999995E-2</v>
      </c>
      <c r="D2413" s="1">
        <v>15.08</v>
      </c>
      <c r="E2413" s="1">
        <f t="shared" si="50"/>
        <v>1.0105999999999999</v>
      </c>
    </row>
    <row r="2414" spans="1:5" x14ac:dyDescent="0.25">
      <c r="A2414" t="s">
        <v>133</v>
      </c>
      <c r="B2414" t="s">
        <v>130</v>
      </c>
      <c r="C2414" s="1">
        <v>0.41364751999999999</v>
      </c>
      <c r="D2414" s="1">
        <v>7</v>
      </c>
      <c r="E2414" s="1">
        <f t="shared" si="50"/>
        <v>2.8955000000000002</v>
      </c>
    </row>
    <row r="2415" spans="1:5" x14ac:dyDescent="0.25">
      <c r="A2415" t="s">
        <v>110</v>
      </c>
      <c r="B2415" t="s">
        <v>92</v>
      </c>
      <c r="C2415" s="1">
        <v>2</v>
      </c>
      <c r="D2415" s="1">
        <v>7.4</v>
      </c>
      <c r="E2415" s="1">
        <f t="shared" si="50"/>
        <v>14.8</v>
      </c>
    </row>
    <row r="2416" spans="1:5" x14ac:dyDescent="0.25">
      <c r="A2416" t="s">
        <v>114</v>
      </c>
      <c r="B2416" t="s">
        <v>83</v>
      </c>
      <c r="C2416" s="1">
        <v>4</v>
      </c>
      <c r="D2416" s="1">
        <v>8.1</v>
      </c>
      <c r="E2416" s="1">
        <f t="shared" si="50"/>
        <v>32.4</v>
      </c>
    </row>
    <row r="2417" spans="1:5" x14ac:dyDescent="0.25">
      <c r="A2417" t="s">
        <v>117</v>
      </c>
      <c r="B2417" t="s">
        <v>80</v>
      </c>
      <c r="C2417" s="1">
        <v>23.108799999999999</v>
      </c>
      <c r="D2417" s="1">
        <v>1.3</v>
      </c>
      <c r="E2417" s="1">
        <f t="shared" si="50"/>
        <v>30.041399999999999</v>
      </c>
    </row>
    <row r="2418" spans="1:5" x14ac:dyDescent="0.25">
      <c r="A2418" t="s">
        <v>118</v>
      </c>
      <c r="B2418" t="s">
        <v>80</v>
      </c>
      <c r="C2418" s="1">
        <v>23.108799999999999</v>
      </c>
      <c r="D2418" s="1">
        <v>0.71</v>
      </c>
      <c r="E2418" s="1">
        <f t="shared" si="50"/>
        <v>16.4072</v>
      </c>
    </row>
    <row r="2419" spans="1:5" x14ac:dyDescent="0.25">
      <c r="A2419" t="s">
        <v>119</v>
      </c>
      <c r="B2419" t="s">
        <v>80</v>
      </c>
      <c r="C2419" s="1">
        <v>23.108799999999999</v>
      </c>
      <c r="D2419" s="1">
        <v>0.09</v>
      </c>
      <c r="E2419" s="1">
        <f t="shared" si="50"/>
        <v>2.0798000000000001</v>
      </c>
    </row>
    <row r="2420" spans="1:5" x14ac:dyDescent="0.25">
      <c r="A2420" t="s">
        <v>120</v>
      </c>
      <c r="B2420" t="s">
        <v>80</v>
      </c>
      <c r="C2420" s="1">
        <v>23.108799999999999</v>
      </c>
      <c r="D2420" s="1">
        <v>0.04</v>
      </c>
      <c r="E2420" s="1">
        <f t="shared" si="50"/>
        <v>0.9244</v>
      </c>
    </row>
    <row r="2421" spans="1:5" x14ac:dyDescent="0.25">
      <c r="A2421" t="s">
        <v>78</v>
      </c>
      <c r="B2421" t="s">
        <v>9</v>
      </c>
      <c r="C2421" s="1" t="s">
        <v>9</v>
      </c>
      <c r="D2421" s="1" t="s">
        <v>9</v>
      </c>
      <c r="E2421" s="1">
        <f>SUM(E2404:E2420)</f>
        <v>807.3326999999997</v>
      </c>
    </row>
    <row r="2423" spans="1:5" x14ac:dyDescent="0.25">
      <c r="A2423" t="s">
        <v>84</v>
      </c>
      <c r="B2423" t="s">
        <v>9</v>
      </c>
      <c r="C2423" s="1" t="s">
        <v>9</v>
      </c>
      <c r="D2423" s="1" t="s">
        <v>9</v>
      </c>
      <c r="E2423" s="1">
        <f>E2401+E2421</f>
        <v>1057.6009999999997</v>
      </c>
    </row>
    <row r="2424" spans="1:5" x14ac:dyDescent="0.25">
      <c r="A2424" t="s">
        <v>85</v>
      </c>
      <c r="B2424" t="s">
        <v>9</v>
      </c>
      <c r="C2424" s="1" t="s">
        <v>9</v>
      </c>
      <c r="D2424" s="1">
        <v>0</v>
      </c>
      <c r="E2424" s="1">
        <f>ROUND((E2423*D2424),4)</f>
        <v>0</v>
      </c>
    </row>
    <row r="2425" spans="1:5" x14ac:dyDescent="0.25">
      <c r="A2425" t="s">
        <v>86</v>
      </c>
      <c r="B2425" t="s">
        <v>9</v>
      </c>
      <c r="C2425" s="1" t="s">
        <v>9</v>
      </c>
      <c r="D2425" s="1" t="s">
        <v>9</v>
      </c>
      <c r="E2425" s="1">
        <f>SUM(E2423:E2424)</f>
        <v>1057.6009999999997</v>
      </c>
    </row>
    <row r="2427" spans="1:5" x14ac:dyDescent="0.25">
      <c r="A2427" t="s">
        <v>254</v>
      </c>
      <c r="B2427" t="s">
        <v>209</v>
      </c>
    </row>
    <row r="2428" spans="1:5" x14ac:dyDescent="0.25">
      <c r="A2428" t="s">
        <v>255</v>
      </c>
    </row>
    <row r="2429" spans="1:5" x14ac:dyDescent="0.25">
      <c r="A2429" t="s">
        <v>71</v>
      </c>
    </row>
    <row r="2431" spans="1:5" x14ac:dyDescent="0.25">
      <c r="A2431" t="s">
        <v>79</v>
      </c>
      <c r="B2431" t="s">
        <v>73</v>
      </c>
      <c r="C2431" s="1" t="s">
        <v>74</v>
      </c>
      <c r="D2431" s="1" t="s">
        <v>75</v>
      </c>
      <c r="E2431" s="1" t="s">
        <v>76</v>
      </c>
    </row>
    <row r="2432" spans="1:5" x14ac:dyDescent="0.25">
      <c r="A2432" t="s">
        <v>116</v>
      </c>
      <c r="B2432" t="s">
        <v>80</v>
      </c>
      <c r="C2432" s="1">
        <v>9.3719999999999999</v>
      </c>
      <c r="D2432" s="1">
        <v>9.3699999999999992</v>
      </c>
      <c r="E2432" s="1">
        <f>ROUND((C2432*D2432),4)</f>
        <v>87.815600000000003</v>
      </c>
    </row>
    <row r="2433" spans="1:5" x14ac:dyDescent="0.25">
      <c r="A2433" t="s">
        <v>122</v>
      </c>
      <c r="B2433" t="s">
        <v>80</v>
      </c>
      <c r="C2433" s="1">
        <v>9.3719999999999999</v>
      </c>
      <c r="D2433" s="1">
        <v>12.29</v>
      </c>
      <c r="E2433" s="1">
        <f>ROUND((C2433*D2433),4)</f>
        <v>115.1819</v>
      </c>
    </row>
    <row r="2434" spans="1:5" x14ac:dyDescent="0.25">
      <c r="A2434" t="s">
        <v>78</v>
      </c>
      <c r="B2434" t="s">
        <v>9</v>
      </c>
      <c r="C2434" s="1" t="s">
        <v>9</v>
      </c>
      <c r="D2434" s="1" t="s">
        <v>9</v>
      </c>
      <c r="E2434" s="1">
        <f>SUM(E2432:E2433)</f>
        <v>202.9975</v>
      </c>
    </row>
    <row r="2436" spans="1:5" x14ac:dyDescent="0.25">
      <c r="A2436" t="s">
        <v>81</v>
      </c>
      <c r="B2436" t="s">
        <v>73</v>
      </c>
      <c r="C2436" s="1" t="s">
        <v>74</v>
      </c>
      <c r="D2436" s="1" t="s">
        <v>75</v>
      </c>
      <c r="E2436" s="1" t="s">
        <v>76</v>
      </c>
    </row>
    <row r="2437" spans="1:5" x14ac:dyDescent="0.25">
      <c r="A2437" t="s">
        <v>126</v>
      </c>
      <c r="B2437" t="s">
        <v>83</v>
      </c>
      <c r="C2437" s="1">
        <v>5.4357599999999999E-2</v>
      </c>
      <c r="D2437" s="1">
        <v>5.45</v>
      </c>
      <c r="E2437" s="1">
        <f t="shared" ref="E2437:E2454" si="51">ROUND((C2437*D2437),4)</f>
        <v>0.29620000000000002</v>
      </c>
    </row>
    <row r="2438" spans="1:5" x14ac:dyDescent="0.25">
      <c r="A2438" t="s">
        <v>129</v>
      </c>
      <c r="B2438" t="s">
        <v>130</v>
      </c>
      <c r="C2438" s="1">
        <v>0.33551760000000003</v>
      </c>
      <c r="D2438" s="1">
        <v>26.17</v>
      </c>
      <c r="E2438" s="1">
        <f t="shared" si="51"/>
        <v>8.7805</v>
      </c>
    </row>
    <row r="2439" spans="1:5" x14ac:dyDescent="0.25">
      <c r="A2439" t="s">
        <v>131</v>
      </c>
      <c r="B2439" t="s">
        <v>83</v>
      </c>
      <c r="C2439" s="1">
        <v>0.33551760000000003</v>
      </c>
      <c r="D2439" s="1">
        <v>21.81</v>
      </c>
      <c r="E2439" s="1">
        <f t="shared" si="51"/>
        <v>7.3175999999999997</v>
      </c>
    </row>
    <row r="2440" spans="1:5" x14ac:dyDescent="0.25">
      <c r="A2440" t="s">
        <v>132</v>
      </c>
      <c r="B2440" t="s">
        <v>83</v>
      </c>
      <c r="C2440" s="1">
        <v>0.33551760000000003</v>
      </c>
      <c r="D2440" s="1">
        <v>9.2200000000000006</v>
      </c>
      <c r="E2440" s="1">
        <f t="shared" si="51"/>
        <v>3.0935000000000001</v>
      </c>
    </row>
    <row r="2441" spans="1:5" x14ac:dyDescent="0.25">
      <c r="A2441" t="s">
        <v>127</v>
      </c>
      <c r="B2441" t="s">
        <v>83</v>
      </c>
      <c r="C2441" s="1">
        <v>5.4357599999999999E-2</v>
      </c>
      <c r="D2441" s="1">
        <v>88.54</v>
      </c>
      <c r="E2441" s="1">
        <f t="shared" si="51"/>
        <v>4.8128000000000002</v>
      </c>
    </row>
    <row r="2442" spans="1:5" x14ac:dyDescent="0.25">
      <c r="A2442" t="s">
        <v>113</v>
      </c>
      <c r="B2442" t="s">
        <v>82</v>
      </c>
      <c r="C2442" s="1">
        <v>16.170000000000002</v>
      </c>
      <c r="D2442" s="1">
        <v>16.510000000000002</v>
      </c>
      <c r="E2442" s="1">
        <f t="shared" si="51"/>
        <v>266.9667</v>
      </c>
    </row>
    <row r="2443" spans="1:5" x14ac:dyDescent="0.25">
      <c r="A2443" t="s">
        <v>107</v>
      </c>
      <c r="B2443" t="s">
        <v>82</v>
      </c>
      <c r="C2443" s="1">
        <v>7.7</v>
      </c>
      <c r="D2443" s="1">
        <v>26.65</v>
      </c>
      <c r="E2443" s="1">
        <f t="shared" si="51"/>
        <v>205.20500000000001</v>
      </c>
    </row>
    <row r="2444" spans="1:5" x14ac:dyDescent="0.25">
      <c r="A2444" t="s">
        <v>108</v>
      </c>
      <c r="B2444" t="s">
        <v>92</v>
      </c>
      <c r="C2444" s="1">
        <v>15.36</v>
      </c>
      <c r="D2444" s="1">
        <v>14.32</v>
      </c>
      <c r="E2444" s="1">
        <f t="shared" si="51"/>
        <v>219.95519999999999</v>
      </c>
    </row>
    <row r="2445" spans="1:5" x14ac:dyDescent="0.25">
      <c r="A2445" t="s">
        <v>109</v>
      </c>
      <c r="B2445" t="s">
        <v>83</v>
      </c>
      <c r="C2445" s="1">
        <v>6</v>
      </c>
      <c r="D2445" s="1">
        <v>9.82</v>
      </c>
      <c r="E2445" s="1">
        <f t="shared" si="51"/>
        <v>58.92</v>
      </c>
    </row>
    <row r="2446" spans="1:5" x14ac:dyDescent="0.25">
      <c r="A2446" t="s">
        <v>128</v>
      </c>
      <c r="B2446" t="s">
        <v>83</v>
      </c>
      <c r="C2446" s="1">
        <v>5.4357599999999999E-2</v>
      </c>
      <c r="D2446" s="1">
        <v>15.08</v>
      </c>
      <c r="E2446" s="1">
        <f t="shared" si="51"/>
        <v>0.81969999999999998</v>
      </c>
    </row>
    <row r="2447" spans="1:5" x14ac:dyDescent="0.25">
      <c r="A2447" t="s">
        <v>133</v>
      </c>
      <c r="B2447" t="s">
        <v>130</v>
      </c>
      <c r="C2447" s="1">
        <v>0.33551760000000003</v>
      </c>
      <c r="D2447" s="1">
        <v>7</v>
      </c>
      <c r="E2447" s="1">
        <f t="shared" si="51"/>
        <v>2.3485999999999998</v>
      </c>
    </row>
    <row r="2448" spans="1:5" x14ac:dyDescent="0.25">
      <c r="A2448" t="s">
        <v>110</v>
      </c>
      <c r="B2448" t="s">
        <v>92</v>
      </c>
      <c r="C2448" s="1">
        <v>1.5</v>
      </c>
      <c r="D2448" s="1">
        <v>7.4</v>
      </c>
      <c r="E2448" s="1">
        <f t="shared" si="51"/>
        <v>11.1</v>
      </c>
    </row>
    <row r="2449" spans="1:5" x14ac:dyDescent="0.25">
      <c r="A2449" t="s">
        <v>114</v>
      </c>
      <c r="B2449" t="s">
        <v>83</v>
      </c>
      <c r="C2449" s="1">
        <v>2</v>
      </c>
      <c r="D2449" s="1">
        <v>8.1</v>
      </c>
      <c r="E2449" s="1">
        <f t="shared" si="51"/>
        <v>16.2</v>
      </c>
    </row>
    <row r="2450" spans="1:5" x14ac:dyDescent="0.25">
      <c r="A2450" t="s">
        <v>218</v>
      </c>
      <c r="B2450" t="s">
        <v>83</v>
      </c>
      <c r="C2450" s="1">
        <v>6</v>
      </c>
      <c r="D2450" s="1">
        <v>13.32</v>
      </c>
      <c r="E2450" s="1">
        <f t="shared" si="51"/>
        <v>79.92</v>
      </c>
    </row>
    <row r="2451" spans="1:5" x14ac:dyDescent="0.25">
      <c r="A2451" t="s">
        <v>117</v>
      </c>
      <c r="B2451" t="s">
        <v>80</v>
      </c>
      <c r="C2451" s="1">
        <v>18.744</v>
      </c>
      <c r="D2451" s="1">
        <v>1.3</v>
      </c>
      <c r="E2451" s="1">
        <f t="shared" si="51"/>
        <v>24.3672</v>
      </c>
    </row>
    <row r="2452" spans="1:5" x14ac:dyDescent="0.25">
      <c r="A2452" t="s">
        <v>118</v>
      </c>
      <c r="B2452" t="s">
        <v>80</v>
      </c>
      <c r="C2452" s="1">
        <v>18.744</v>
      </c>
      <c r="D2452" s="1">
        <v>0.71</v>
      </c>
      <c r="E2452" s="1">
        <f t="shared" si="51"/>
        <v>13.308199999999999</v>
      </c>
    </row>
    <row r="2453" spans="1:5" x14ac:dyDescent="0.25">
      <c r="A2453" t="s">
        <v>119</v>
      </c>
      <c r="B2453" t="s">
        <v>80</v>
      </c>
      <c r="C2453" s="1">
        <v>18.744</v>
      </c>
      <c r="D2453" s="1">
        <v>0.09</v>
      </c>
      <c r="E2453" s="1">
        <f t="shared" si="51"/>
        <v>1.6870000000000001</v>
      </c>
    </row>
    <row r="2454" spans="1:5" x14ac:dyDescent="0.25">
      <c r="A2454" t="s">
        <v>120</v>
      </c>
      <c r="B2454" t="s">
        <v>80</v>
      </c>
      <c r="C2454" s="1">
        <v>18.744</v>
      </c>
      <c r="D2454" s="1">
        <v>0.04</v>
      </c>
      <c r="E2454" s="1">
        <f t="shared" si="51"/>
        <v>0.74980000000000002</v>
      </c>
    </row>
    <row r="2455" spans="1:5" x14ac:dyDescent="0.25">
      <c r="A2455" t="s">
        <v>78</v>
      </c>
      <c r="B2455" t="s">
        <v>9</v>
      </c>
      <c r="C2455" s="1" t="s">
        <v>9</v>
      </c>
      <c r="D2455" s="1" t="s">
        <v>9</v>
      </c>
      <c r="E2455" s="1">
        <f>SUM(E2437:E2454)</f>
        <v>925.84800000000007</v>
      </c>
    </row>
    <row r="2457" spans="1:5" x14ac:dyDescent="0.25">
      <c r="A2457" t="s">
        <v>84</v>
      </c>
      <c r="B2457" t="s">
        <v>9</v>
      </c>
      <c r="C2457" s="1" t="s">
        <v>9</v>
      </c>
      <c r="D2457" s="1" t="s">
        <v>9</v>
      </c>
      <c r="E2457" s="1">
        <f>E2434+E2455</f>
        <v>1128.8455000000001</v>
      </c>
    </row>
    <row r="2458" spans="1:5" x14ac:dyDescent="0.25">
      <c r="A2458" t="s">
        <v>85</v>
      </c>
      <c r="B2458" t="s">
        <v>9</v>
      </c>
      <c r="C2458" s="1" t="s">
        <v>9</v>
      </c>
      <c r="D2458" s="1">
        <v>0</v>
      </c>
      <c r="E2458" s="1">
        <f>ROUND((E2457*D2458),4)</f>
        <v>0</v>
      </c>
    </row>
    <row r="2459" spans="1:5" x14ac:dyDescent="0.25">
      <c r="A2459" t="s">
        <v>86</v>
      </c>
      <c r="B2459" t="s">
        <v>9</v>
      </c>
      <c r="C2459" s="1" t="s">
        <v>9</v>
      </c>
      <c r="D2459" s="1" t="s">
        <v>9</v>
      </c>
      <c r="E2459" s="1">
        <f>SUM(E2457:E2458)</f>
        <v>1128.8455000000001</v>
      </c>
    </row>
    <row r="2461" spans="1:5" x14ac:dyDescent="0.25">
      <c r="A2461" t="s">
        <v>256</v>
      </c>
      <c r="B2461" t="s">
        <v>210</v>
      </c>
    </row>
    <row r="2462" spans="1:5" x14ac:dyDescent="0.25">
      <c r="A2462" t="s">
        <v>257</v>
      </c>
    </row>
    <row r="2463" spans="1:5" x14ac:dyDescent="0.25">
      <c r="A2463" t="s">
        <v>71</v>
      </c>
    </row>
    <row r="2465" spans="1:5" x14ac:dyDescent="0.25">
      <c r="A2465" t="s">
        <v>79</v>
      </c>
      <c r="B2465" t="s">
        <v>73</v>
      </c>
      <c r="C2465" s="1" t="s">
        <v>74</v>
      </c>
      <c r="D2465" s="1" t="s">
        <v>75</v>
      </c>
      <c r="E2465" s="1" t="s">
        <v>76</v>
      </c>
    </row>
    <row r="2466" spans="1:5" x14ac:dyDescent="0.25">
      <c r="A2466" t="s">
        <v>116</v>
      </c>
      <c r="B2466" t="s">
        <v>80</v>
      </c>
      <c r="C2466" s="1">
        <v>15.623200000000001</v>
      </c>
      <c r="D2466" s="1">
        <v>9.3699999999999992</v>
      </c>
      <c r="E2466" s="1">
        <f>ROUND((C2466*D2466),4)</f>
        <v>146.38939999999999</v>
      </c>
    </row>
    <row r="2467" spans="1:5" x14ac:dyDescent="0.25">
      <c r="A2467" t="s">
        <v>122</v>
      </c>
      <c r="B2467" t="s">
        <v>80</v>
      </c>
      <c r="C2467" s="1">
        <v>15.623200000000001</v>
      </c>
      <c r="D2467" s="1">
        <v>12.29</v>
      </c>
      <c r="E2467" s="1">
        <f>ROUND((C2467*D2467),4)</f>
        <v>192.00909999999999</v>
      </c>
    </row>
    <row r="2468" spans="1:5" x14ac:dyDescent="0.25">
      <c r="A2468" t="s">
        <v>78</v>
      </c>
      <c r="B2468" t="s">
        <v>9</v>
      </c>
      <c r="C2468" s="1" t="s">
        <v>9</v>
      </c>
      <c r="D2468" s="1" t="s">
        <v>9</v>
      </c>
      <c r="E2468" s="1">
        <f>SUM(E2466:E2467)</f>
        <v>338.39850000000001</v>
      </c>
    </row>
    <row r="2470" spans="1:5" x14ac:dyDescent="0.25">
      <c r="A2470" t="s">
        <v>81</v>
      </c>
      <c r="B2470" t="s">
        <v>73</v>
      </c>
      <c r="C2470" s="1" t="s">
        <v>74</v>
      </c>
      <c r="D2470" s="1" t="s">
        <v>75</v>
      </c>
      <c r="E2470" s="1" t="s">
        <v>76</v>
      </c>
    </row>
    <row r="2471" spans="1:5" x14ac:dyDescent="0.25">
      <c r="A2471" t="s">
        <v>126</v>
      </c>
      <c r="B2471" t="s">
        <v>83</v>
      </c>
      <c r="C2471" s="1">
        <v>9.0614559999999997E-2</v>
      </c>
      <c r="D2471" s="1">
        <v>5.45</v>
      </c>
      <c r="E2471" s="1">
        <f t="shared" ref="E2471:E2488" si="52">ROUND((C2471*D2471),4)</f>
        <v>0.49380000000000002</v>
      </c>
    </row>
    <row r="2472" spans="1:5" x14ac:dyDescent="0.25">
      <c r="A2472" t="s">
        <v>129</v>
      </c>
      <c r="B2472" t="s">
        <v>130</v>
      </c>
      <c r="C2472" s="1">
        <v>0.55931056000000001</v>
      </c>
      <c r="D2472" s="1">
        <v>26.17</v>
      </c>
      <c r="E2472" s="1">
        <f t="shared" si="52"/>
        <v>14.6372</v>
      </c>
    </row>
    <row r="2473" spans="1:5" x14ac:dyDescent="0.25">
      <c r="A2473" t="s">
        <v>131</v>
      </c>
      <c r="B2473" t="s">
        <v>83</v>
      </c>
      <c r="C2473" s="1">
        <v>0.55931056000000001</v>
      </c>
      <c r="D2473" s="1">
        <v>21.81</v>
      </c>
      <c r="E2473" s="1">
        <f t="shared" si="52"/>
        <v>12.198600000000001</v>
      </c>
    </row>
    <row r="2474" spans="1:5" x14ac:dyDescent="0.25">
      <c r="A2474" t="s">
        <v>132</v>
      </c>
      <c r="B2474" t="s">
        <v>83</v>
      </c>
      <c r="C2474" s="1">
        <v>0.55931056000000001</v>
      </c>
      <c r="D2474" s="1">
        <v>9.2200000000000006</v>
      </c>
      <c r="E2474" s="1">
        <f t="shared" si="52"/>
        <v>5.1567999999999996</v>
      </c>
    </row>
    <row r="2475" spans="1:5" x14ac:dyDescent="0.25">
      <c r="A2475" t="s">
        <v>127</v>
      </c>
      <c r="B2475" t="s">
        <v>83</v>
      </c>
      <c r="C2475" s="1">
        <v>9.0614559999999997E-2</v>
      </c>
      <c r="D2475" s="1">
        <v>88.54</v>
      </c>
      <c r="E2475" s="1">
        <f t="shared" si="52"/>
        <v>8.0229999999999997</v>
      </c>
    </row>
    <row r="2476" spans="1:5" x14ac:dyDescent="0.25">
      <c r="A2476" t="s">
        <v>113</v>
      </c>
      <c r="B2476" t="s">
        <v>82</v>
      </c>
      <c r="C2476" s="1">
        <v>22.302</v>
      </c>
      <c r="D2476" s="1">
        <v>16.510000000000002</v>
      </c>
      <c r="E2476" s="1">
        <f t="shared" si="52"/>
        <v>368.20600000000002</v>
      </c>
    </row>
    <row r="2477" spans="1:5" x14ac:dyDescent="0.25">
      <c r="A2477" t="s">
        <v>107</v>
      </c>
      <c r="B2477" t="s">
        <v>82</v>
      </c>
      <c r="C2477" s="1">
        <v>10.62</v>
      </c>
      <c r="D2477" s="1">
        <v>26.65</v>
      </c>
      <c r="E2477" s="1">
        <f t="shared" si="52"/>
        <v>283.02300000000002</v>
      </c>
    </row>
    <row r="2478" spans="1:5" x14ac:dyDescent="0.25">
      <c r="A2478" t="s">
        <v>108</v>
      </c>
      <c r="B2478" t="s">
        <v>92</v>
      </c>
      <c r="C2478" s="1">
        <v>21.116</v>
      </c>
      <c r="D2478" s="1">
        <v>14.32</v>
      </c>
      <c r="E2478" s="1">
        <f t="shared" si="52"/>
        <v>302.3811</v>
      </c>
    </row>
    <row r="2479" spans="1:5" x14ac:dyDescent="0.25">
      <c r="A2479" t="s">
        <v>109</v>
      </c>
      <c r="B2479" t="s">
        <v>83</v>
      </c>
      <c r="C2479" s="1">
        <v>12</v>
      </c>
      <c r="D2479" s="1">
        <v>9.82</v>
      </c>
      <c r="E2479" s="1">
        <f t="shared" si="52"/>
        <v>117.84</v>
      </c>
    </row>
    <row r="2480" spans="1:5" x14ac:dyDescent="0.25">
      <c r="A2480" t="s">
        <v>128</v>
      </c>
      <c r="B2480" t="s">
        <v>83</v>
      </c>
      <c r="C2480" s="1">
        <v>9.0614559999999997E-2</v>
      </c>
      <c r="D2480" s="1">
        <v>15.08</v>
      </c>
      <c r="E2480" s="1">
        <f t="shared" si="52"/>
        <v>1.3665</v>
      </c>
    </row>
    <row r="2481" spans="1:5" x14ac:dyDescent="0.25">
      <c r="A2481" t="s">
        <v>133</v>
      </c>
      <c r="B2481" t="s">
        <v>130</v>
      </c>
      <c r="C2481" s="1">
        <v>0.55931056000000001</v>
      </c>
      <c r="D2481" s="1">
        <v>7</v>
      </c>
      <c r="E2481" s="1">
        <f t="shared" si="52"/>
        <v>3.9152</v>
      </c>
    </row>
    <row r="2482" spans="1:5" x14ac:dyDescent="0.25">
      <c r="A2482" t="s">
        <v>110</v>
      </c>
      <c r="B2482" t="s">
        <v>92</v>
      </c>
      <c r="C2482" s="1">
        <v>2</v>
      </c>
      <c r="D2482" s="1">
        <v>7.4</v>
      </c>
      <c r="E2482" s="1">
        <f t="shared" si="52"/>
        <v>14.8</v>
      </c>
    </row>
    <row r="2483" spans="1:5" x14ac:dyDescent="0.25">
      <c r="A2483" t="s">
        <v>114</v>
      </c>
      <c r="B2483" t="s">
        <v>83</v>
      </c>
      <c r="C2483" s="1">
        <v>6</v>
      </c>
      <c r="D2483" s="1">
        <v>8.1</v>
      </c>
      <c r="E2483" s="1">
        <f t="shared" si="52"/>
        <v>48.6</v>
      </c>
    </row>
    <row r="2484" spans="1:5" x14ac:dyDescent="0.25">
      <c r="A2484" t="s">
        <v>218</v>
      </c>
      <c r="B2484" t="s">
        <v>83</v>
      </c>
      <c r="C2484" s="1">
        <v>8</v>
      </c>
      <c r="D2484" s="1">
        <v>13.32</v>
      </c>
      <c r="E2484" s="1">
        <f t="shared" si="52"/>
        <v>106.56</v>
      </c>
    </row>
    <row r="2485" spans="1:5" x14ac:dyDescent="0.25">
      <c r="A2485" t="s">
        <v>117</v>
      </c>
      <c r="B2485" t="s">
        <v>80</v>
      </c>
      <c r="C2485" s="1">
        <v>31.246400000000001</v>
      </c>
      <c r="D2485" s="1">
        <v>1.3</v>
      </c>
      <c r="E2485" s="1">
        <f t="shared" si="52"/>
        <v>40.6203</v>
      </c>
    </row>
    <row r="2486" spans="1:5" x14ac:dyDescent="0.25">
      <c r="A2486" t="s">
        <v>118</v>
      </c>
      <c r="B2486" t="s">
        <v>80</v>
      </c>
      <c r="C2486" s="1">
        <v>31.246400000000001</v>
      </c>
      <c r="D2486" s="1">
        <v>0.71</v>
      </c>
      <c r="E2486" s="1">
        <f t="shared" si="52"/>
        <v>22.184899999999999</v>
      </c>
    </row>
    <row r="2487" spans="1:5" x14ac:dyDescent="0.25">
      <c r="A2487" t="s">
        <v>119</v>
      </c>
      <c r="B2487" t="s">
        <v>80</v>
      </c>
      <c r="C2487" s="1">
        <v>31.246400000000001</v>
      </c>
      <c r="D2487" s="1">
        <v>0.09</v>
      </c>
      <c r="E2487" s="1">
        <f t="shared" si="52"/>
        <v>2.8121999999999998</v>
      </c>
    </row>
    <row r="2488" spans="1:5" x14ac:dyDescent="0.25">
      <c r="A2488" t="s">
        <v>120</v>
      </c>
      <c r="B2488" t="s">
        <v>80</v>
      </c>
      <c r="C2488" s="1">
        <v>31.246400000000001</v>
      </c>
      <c r="D2488" s="1">
        <v>0.04</v>
      </c>
      <c r="E2488" s="1">
        <f t="shared" si="52"/>
        <v>1.2499</v>
      </c>
    </row>
    <row r="2489" spans="1:5" x14ac:dyDescent="0.25">
      <c r="A2489" t="s">
        <v>78</v>
      </c>
      <c r="B2489" t="s">
        <v>9</v>
      </c>
      <c r="C2489" s="1" t="s">
        <v>9</v>
      </c>
      <c r="D2489" s="1" t="s">
        <v>9</v>
      </c>
      <c r="E2489" s="1">
        <f>SUM(E2471:E2488)</f>
        <v>1354.0684999999999</v>
      </c>
    </row>
    <row r="2491" spans="1:5" x14ac:dyDescent="0.25">
      <c r="A2491" t="s">
        <v>84</v>
      </c>
      <c r="B2491" t="s">
        <v>9</v>
      </c>
      <c r="C2491" s="1" t="s">
        <v>9</v>
      </c>
      <c r="D2491" s="1" t="s">
        <v>9</v>
      </c>
      <c r="E2491" s="1">
        <f>E2468+E2489</f>
        <v>1692.4669999999999</v>
      </c>
    </row>
    <row r="2492" spans="1:5" x14ac:dyDescent="0.25">
      <c r="A2492" t="s">
        <v>85</v>
      </c>
      <c r="B2492" t="s">
        <v>9</v>
      </c>
      <c r="C2492" s="1" t="s">
        <v>9</v>
      </c>
      <c r="D2492" s="1">
        <v>0</v>
      </c>
      <c r="E2492" s="1">
        <f>ROUND((E2491*D2492),4)</f>
        <v>0</v>
      </c>
    </row>
    <row r="2493" spans="1:5" x14ac:dyDescent="0.25">
      <c r="A2493" t="s">
        <v>86</v>
      </c>
      <c r="B2493" t="s">
        <v>9</v>
      </c>
      <c r="C2493" s="1" t="s">
        <v>9</v>
      </c>
      <c r="D2493" s="1" t="s">
        <v>9</v>
      </c>
      <c r="E2493" s="1">
        <f>SUM(E2491:E2492)</f>
        <v>1692.4669999999999</v>
      </c>
    </row>
    <row r="2495" spans="1:5" x14ac:dyDescent="0.25">
      <c r="A2495" t="s">
        <v>258</v>
      </c>
      <c r="B2495" t="s">
        <v>211</v>
      </c>
    </row>
    <row r="2496" spans="1:5" x14ac:dyDescent="0.25">
      <c r="A2496" t="s">
        <v>259</v>
      </c>
    </row>
    <row r="2497" spans="1:5" x14ac:dyDescent="0.25">
      <c r="A2497" t="s">
        <v>71</v>
      </c>
    </row>
    <row r="2499" spans="1:5" x14ac:dyDescent="0.25">
      <c r="A2499" t="s">
        <v>79</v>
      </c>
      <c r="B2499" t="s">
        <v>73</v>
      </c>
      <c r="C2499" s="1" t="s">
        <v>74</v>
      </c>
      <c r="D2499" s="1" t="s">
        <v>75</v>
      </c>
      <c r="E2499" s="1" t="s">
        <v>76</v>
      </c>
    </row>
    <row r="2500" spans="1:5" x14ac:dyDescent="0.25">
      <c r="A2500" t="s">
        <v>116</v>
      </c>
      <c r="B2500" t="s">
        <v>80</v>
      </c>
      <c r="C2500" s="1">
        <v>7.3196000000000003</v>
      </c>
      <c r="D2500" s="1">
        <v>9.3699999999999992</v>
      </c>
      <c r="E2500" s="1">
        <f>ROUND((C2500*D2500),4)</f>
        <v>68.584699999999998</v>
      </c>
    </row>
    <row r="2501" spans="1:5" x14ac:dyDescent="0.25">
      <c r="A2501" t="s">
        <v>122</v>
      </c>
      <c r="B2501" t="s">
        <v>80</v>
      </c>
      <c r="C2501" s="1">
        <v>7.3196000000000003</v>
      </c>
      <c r="D2501" s="1">
        <v>12.29</v>
      </c>
      <c r="E2501" s="1">
        <f>ROUND((C2501*D2501),4)</f>
        <v>89.957899999999995</v>
      </c>
    </row>
    <row r="2502" spans="1:5" x14ac:dyDescent="0.25">
      <c r="A2502" t="s">
        <v>78</v>
      </c>
      <c r="B2502" t="s">
        <v>9</v>
      </c>
      <c r="C2502" s="1" t="s">
        <v>9</v>
      </c>
      <c r="D2502" s="1" t="s">
        <v>9</v>
      </c>
      <c r="E2502" s="1">
        <f>SUM(E2500:E2501)</f>
        <v>158.54259999999999</v>
      </c>
    </row>
    <row r="2504" spans="1:5" x14ac:dyDescent="0.25">
      <c r="A2504" t="s">
        <v>81</v>
      </c>
      <c r="B2504" t="s">
        <v>73</v>
      </c>
      <c r="C2504" s="1" t="s">
        <v>74</v>
      </c>
      <c r="D2504" s="1" t="s">
        <v>75</v>
      </c>
      <c r="E2504" s="1" t="s">
        <v>76</v>
      </c>
    </row>
    <row r="2505" spans="1:5" x14ac:dyDescent="0.25">
      <c r="A2505" t="s">
        <v>126</v>
      </c>
      <c r="B2505" t="s">
        <v>83</v>
      </c>
      <c r="C2505" s="1">
        <v>4.2453680000000001E-2</v>
      </c>
      <c r="D2505" s="1">
        <v>5.45</v>
      </c>
      <c r="E2505" s="1">
        <f t="shared" ref="E2505:E2522" si="53">ROUND((C2505*D2505),4)</f>
        <v>0.23139999999999999</v>
      </c>
    </row>
    <row r="2506" spans="1:5" x14ac:dyDescent="0.25">
      <c r="A2506" t="s">
        <v>129</v>
      </c>
      <c r="B2506" t="s">
        <v>130</v>
      </c>
      <c r="C2506" s="1">
        <v>0.26204168</v>
      </c>
      <c r="D2506" s="1">
        <v>26.17</v>
      </c>
      <c r="E2506" s="1">
        <f t="shared" si="53"/>
        <v>6.8575999999999997</v>
      </c>
    </row>
    <row r="2507" spans="1:5" x14ac:dyDescent="0.25">
      <c r="A2507" t="s">
        <v>131</v>
      </c>
      <c r="B2507" t="s">
        <v>83</v>
      </c>
      <c r="C2507" s="1">
        <v>0.26204168</v>
      </c>
      <c r="D2507" s="1">
        <v>21.81</v>
      </c>
      <c r="E2507" s="1">
        <f t="shared" si="53"/>
        <v>5.7150999999999996</v>
      </c>
    </row>
    <row r="2508" spans="1:5" x14ac:dyDescent="0.25">
      <c r="A2508" t="s">
        <v>132</v>
      </c>
      <c r="B2508" t="s">
        <v>83</v>
      </c>
      <c r="C2508" s="1">
        <v>0.26204168</v>
      </c>
      <c r="D2508" s="1">
        <v>9.2200000000000006</v>
      </c>
      <c r="E2508" s="1">
        <f t="shared" si="53"/>
        <v>2.4159999999999999</v>
      </c>
    </row>
    <row r="2509" spans="1:5" x14ac:dyDescent="0.25">
      <c r="A2509" t="s">
        <v>127</v>
      </c>
      <c r="B2509" t="s">
        <v>83</v>
      </c>
      <c r="C2509" s="1">
        <v>4.2453680000000001E-2</v>
      </c>
      <c r="D2509" s="1">
        <v>88.54</v>
      </c>
      <c r="E2509" s="1">
        <f t="shared" si="53"/>
        <v>3.7587999999999999</v>
      </c>
    </row>
    <row r="2510" spans="1:5" x14ac:dyDescent="0.25">
      <c r="A2510" t="s">
        <v>113</v>
      </c>
      <c r="B2510" t="s">
        <v>82</v>
      </c>
      <c r="C2510" s="1">
        <v>6.5309999999999997</v>
      </c>
      <c r="D2510" s="1">
        <v>16.510000000000002</v>
      </c>
      <c r="E2510" s="1">
        <f t="shared" si="53"/>
        <v>107.82680000000001</v>
      </c>
    </row>
    <row r="2511" spans="1:5" x14ac:dyDescent="0.25">
      <c r="A2511" t="s">
        <v>107</v>
      </c>
      <c r="B2511" t="s">
        <v>82</v>
      </c>
      <c r="C2511" s="1">
        <v>3.11</v>
      </c>
      <c r="D2511" s="1">
        <v>26.65</v>
      </c>
      <c r="E2511" s="1">
        <f t="shared" si="53"/>
        <v>82.881500000000003</v>
      </c>
    </row>
    <row r="2512" spans="1:5" x14ac:dyDescent="0.25">
      <c r="A2512" t="s">
        <v>108</v>
      </c>
      <c r="B2512" t="s">
        <v>92</v>
      </c>
      <c r="C2512" s="1">
        <v>6.5979999999999999</v>
      </c>
      <c r="D2512" s="1">
        <v>14.32</v>
      </c>
      <c r="E2512" s="1">
        <f t="shared" si="53"/>
        <v>94.483400000000003</v>
      </c>
    </row>
    <row r="2513" spans="1:5" x14ac:dyDescent="0.25">
      <c r="A2513" t="s">
        <v>128</v>
      </c>
      <c r="B2513" t="s">
        <v>83</v>
      </c>
      <c r="C2513" s="1">
        <v>4.2453680000000001E-2</v>
      </c>
      <c r="D2513" s="1">
        <v>15.08</v>
      </c>
      <c r="E2513" s="1">
        <f t="shared" si="53"/>
        <v>0.64019999999999999</v>
      </c>
    </row>
    <row r="2514" spans="1:5" x14ac:dyDescent="0.25">
      <c r="A2514" t="s">
        <v>133</v>
      </c>
      <c r="B2514" t="s">
        <v>130</v>
      </c>
      <c r="C2514" s="1">
        <v>0.26204168</v>
      </c>
      <c r="D2514" s="1">
        <v>7</v>
      </c>
      <c r="E2514" s="1">
        <f t="shared" si="53"/>
        <v>1.8343</v>
      </c>
    </row>
    <row r="2515" spans="1:5" x14ac:dyDescent="0.25">
      <c r="A2515" t="s">
        <v>110</v>
      </c>
      <c r="B2515" t="s">
        <v>92</v>
      </c>
      <c r="C2515" s="1">
        <v>1</v>
      </c>
      <c r="D2515" s="1">
        <v>7.4</v>
      </c>
      <c r="E2515" s="1">
        <f t="shared" si="53"/>
        <v>7.4</v>
      </c>
    </row>
    <row r="2516" spans="1:5" x14ac:dyDescent="0.25">
      <c r="A2516" t="s">
        <v>114</v>
      </c>
      <c r="B2516" t="s">
        <v>83</v>
      </c>
      <c r="C2516" s="1">
        <v>4</v>
      </c>
      <c r="D2516" s="1">
        <v>8.1</v>
      </c>
      <c r="E2516" s="1">
        <f t="shared" si="53"/>
        <v>32.4</v>
      </c>
    </row>
    <row r="2517" spans="1:5" x14ac:dyDescent="0.25">
      <c r="A2517" t="s">
        <v>218</v>
      </c>
      <c r="B2517" t="s">
        <v>83</v>
      </c>
      <c r="C2517" s="1">
        <v>4</v>
      </c>
      <c r="D2517" s="1">
        <v>13.32</v>
      </c>
      <c r="E2517" s="1">
        <f t="shared" si="53"/>
        <v>53.28</v>
      </c>
    </row>
    <row r="2518" spans="1:5" x14ac:dyDescent="0.25">
      <c r="A2518" t="s">
        <v>90</v>
      </c>
      <c r="B2518" t="s">
        <v>91</v>
      </c>
      <c r="C2518" s="1">
        <v>8</v>
      </c>
      <c r="D2518" s="1">
        <v>9.6199999999999992</v>
      </c>
      <c r="E2518" s="1">
        <f t="shared" si="53"/>
        <v>76.959999999999994</v>
      </c>
    </row>
    <row r="2519" spans="1:5" x14ac:dyDescent="0.25">
      <c r="A2519" t="s">
        <v>117</v>
      </c>
      <c r="B2519" t="s">
        <v>80</v>
      </c>
      <c r="C2519" s="1">
        <v>14.639200000000001</v>
      </c>
      <c r="D2519" s="1">
        <v>1.3</v>
      </c>
      <c r="E2519" s="1">
        <f t="shared" si="53"/>
        <v>19.030999999999999</v>
      </c>
    </row>
    <row r="2520" spans="1:5" x14ac:dyDescent="0.25">
      <c r="A2520" t="s">
        <v>118</v>
      </c>
      <c r="B2520" t="s">
        <v>80</v>
      </c>
      <c r="C2520" s="1">
        <v>14.639200000000001</v>
      </c>
      <c r="D2520" s="1">
        <v>0.71</v>
      </c>
      <c r="E2520" s="1">
        <f t="shared" si="53"/>
        <v>10.393800000000001</v>
      </c>
    </row>
    <row r="2521" spans="1:5" x14ac:dyDescent="0.25">
      <c r="A2521" t="s">
        <v>119</v>
      </c>
      <c r="B2521" t="s">
        <v>80</v>
      </c>
      <c r="C2521" s="1">
        <v>14.639200000000001</v>
      </c>
      <c r="D2521" s="1">
        <v>0.09</v>
      </c>
      <c r="E2521" s="1">
        <f t="shared" si="53"/>
        <v>1.3174999999999999</v>
      </c>
    </row>
    <row r="2522" spans="1:5" x14ac:dyDescent="0.25">
      <c r="A2522" t="s">
        <v>120</v>
      </c>
      <c r="B2522" t="s">
        <v>80</v>
      </c>
      <c r="C2522" s="1">
        <v>14.639200000000001</v>
      </c>
      <c r="D2522" s="1">
        <v>0.04</v>
      </c>
      <c r="E2522" s="1">
        <f t="shared" si="53"/>
        <v>0.58560000000000001</v>
      </c>
    </row>
    <row r="2523" spans="1:5" x14ac:dyDescent="0.25">
      <c r="A2523" t="s">
        <v>78</v>
      </c>
      <c r="B2523" t="s">
        <v>9</v>
      </c>
      <c r="C2523" s="1" t="s">
        <v>9</v>
      </c>
      <c r="D2523" s="1" t="s">
        <v>9</v>
      </c>
      <c r="E2523" s="1">
        <f>SUM(E2505:E2522)</f>
        <v>508.01299999999998</v>
      </c>
    </row>
    <row r="2525" spans="1:5" x14ac:dyDescent="0.25">
      <c r="A2525" t="s">
        <v>84</v>
      </c>
      <c r="B2525" t="s">
        <v>9</v>
      </c>
      <c r="C2525" s="1" t="s">
        <v>9</v>
      </c>
      <c r="D2525" s="1" t="s">
        <v>9</v>
      </c>
      <c r="E2525" s="1">
        <f>E2502+E2523</f>
        <v>666.55559999999991</v>
      </c>
    </row>
    <row r="2526" spans="1:5" x14ac:dyDescent="0.25">
      <c r="A2526" t="s">
        <v>85</v>
      </c>
      <c r="B2526" t="s">
        <v>9</v>
      </c>
      <c r="C2526" s="1" t="s">
        <v>9</v>
      </c>
      <c r="D2526" s="1">
        <v>0</v>
      </c>
      <c r="E2526" s="1">
        <f>ROUND((E2525*D2526),4)</f>
        <v>0</v>
      </c>
    </row>
    <row r="2527" spans="1:5" x14ac:dyDescent="0.25">
      <c r="A2527" t="s">
        <v>86</v>
      </c>
      <c r="B2527" t="s">
        <v>9</v>
      </c>
      <c r="C2527" s="1" t="s">
        <v>9</v>
      </c>
      <c r="D2527" s="1" t="s">
        <v>9</v>
      </c>
      <c r="E2527" s="1">
        <f>SUM(E2525:E2526)</f>
        <v>666.55559999999991</v>
      </c>
    </row>
    <row r="2529" spans="1:5" x14ac:dyDescent="0.25">
      <c r="A2529" t="s">
        <v>260</v>
      </c>
      <c r="B2529" t="s">
        <v>212</v>
      </c>
    </row>
    <row r="2530" spans="1:5" x14ac:dyDescent="0.25">
      <c r="A2530" t="s">
        <v>261</v>
      </c>
    </row>
    <row r="2531" spans="1:5" x14ac:dyDescent="0.25">
      <c r="A2531" t="s">
        <v>71</v>
      </c>
    </row>
    <row r="2533" spans="1:5" x14ac:dyDescent="0.25">
      <c r="A2533" t="s">
        <v>79</v>
      </c>
      <c r="B2533" t="s">
        <v>73</v>
      </c>
      <c r="C2533" s="1" t="s">
        <v>74</v>
      </c>
      <c r="D2533" s="1" t="s">
        <v>75</v>
      </c>
      <c r="E2533" s="1" t="s">
        <v>76</v>
      </c>
    </row>
    <row r="2534" spans="1:5" x14ac:dyDescent="0.25">
      <c r="A2534" t="s">
        <v>116</v>
      </c>
      <c r="B2534" t="s">
        <v>80</v>
      </c>
      <c r="C2534" s="1">
        <v>6.8432000000000004</v>
      </c>
      <c r="D2534" s="1">
        <v>9.3699999999999992</v>
      </c>
      <c r="E2534" s="1">
        <f>ROUND((C2534*D2534),4)</f>
        <v>64.120800000000003</v>
      </c>
    </row>
    <row r="2535" spans="1:5" x14ac:dyDescent="0.25">
      <c r="A2535" t="s">
        <v>122</v>
      </c>
      <c r="B2535" t="s">
        <v>80</v>
      </c>
      <c r="C2535" s="1">
        <v>6.8432000000000004</v>
      </c>
      <c r="D2535" s="1">
        <v>12.29</v>
      </c>
      <c r="E2535" s="1">
        <f>ROUND((C2535*D2535),4)</f>
        <v>84.102900000000005</v>
      </c>
    </row>
    <row r="2536" spans="1:5" x14ac:dyDescent="0.25">
      <c r="A2536" t="s">
        <v>78</v>
      </c>
      <c r="B2536" t="s">
        <v>9</v>
      </c>
      <c r="C2536" s="1" t="s">
        <v>9</v>
      </c>
      <c r="D2536" s="1" t="s">
        <v>9</v>
      </c>
      <c r="E2536" s="1">
        <f>SUM(E2534:E2535)</f>
        <v>148.22370000000001</v>
      </c>
    </row>
    <row r="2538" spans="1:5" x14ac:dyDescent="0.25">
      <c r="A2538" t="s">
        <v>81</v>
      </c>
      <c r="B2538" t="s">
        <v>73</v>
      </c>
      <c r="C2538" s="1" t="s">
        <v>74</v>
      </c>
      <c r="D2538" s="1" t="s">
        <v>75</v>
      </c>
      <c r="E2538" s="1" t="s">
        <v>76</v>
      </c>
    </row>
    <row r="2539" spans="1:5" x14ac:dyDescent="0.25">
      <c r="A2539" t="s">
        <v>126</v>
      </c>
      <c r="B2539" t="s">
        <v>83</v>
      </c>
      <c r="C2539" s="1">
        <v>3.969056E-2</v>
      </c>
      <c r="D2539" s="1">
        <v>5.45</v>
      </c>
      <c r="E2539" s="1">
        <f t="shared" ref="E2539:E2553" si="54">ROUND((C2539*D2539),4)</f>
        <v>0.21629999999999999</v>
      </c>
    </row>
    <row r="2540" spans="1:5" x14ac:dyDescent="0.25">
      <c r="A2540" t="s">
        <v>129</v>
      </c>
      <c r="B2540" t="s">
        <v>130</v>
      </c>
      <c r="C2540" s="1">
        <v>0.24498655999999999</v>
      </c>
      <c r="D2540" s="1">
        <v>26.17</v>
      </c>
      <c r="E2540" s="1">
        <f t="shared" si="54"/>
        <v>6.4112999999999998</v>
      </c>
    </row>
    <row r="2541" spans="1:5" x14ac:dyDescent="0.25">
      <c r="A2541" t="s">
        <v>131</v>
      </c>
      <c r="B2541" t="s">
        <v>83</v>
      </c>
      <c r="C2541" s="1">
        <v>0.24498655999999999</v>
      </c>
      <c r="D2541" s="1">
        <v>21.81</v>
      </c>
      <c r="E2541" s="1">
        <f t="shared" si="54"/>
        <v>5.3432000000000004</v>
      </c>
    </row>
    <row r="2542" spans="1:5" x14ac:dyDescent="0.25">
      <c r="A2542" t="s">
        <v>132</v>
      </c>
      <c r="B2542" t="s">
        <v>83</v>
      </c>
      <c r="C2542" s="1">
        <v>0.24498655999999999</v>
      </c>
      <c r="D2542" s="1">
        <v>9.2200000000000006</v>
      </c>
      <c r="E2542" s="1">
        <f t="shared" si="54"/>
        <v>2.2587999999999999</v>
      </c>
    </row>
    <row r="2543" spans="1:5" x14ac:dyDescent="0.25">
      <c r="A2543" t="s">
        <v>127</v>
      </c>
      <c r="B2543" t="s">
        <v>83</v>
      </c>
      <c r="C2543" s="1">
        <v>3.969056E-2</v>
      </c>
      <c r="D2543" s="1">
        <v>88.54</v>
      </c>
      <c r="E2543" s="1">
        <f t="shared" si="54"/>
        <v>3.5142000000000002</v>
      </c>
    </row>
    <row r="2544" spans="1:5" x14ac:dyDescent="0.25">
      <c r="A2544" t="s">
        <v>113</v>
      </c>
      <c r="B2544" t="s">
        <v>82</v>
      </c>
      <c r="C2544" s="1">
        <v>10.752000000000001</v>
      </c>
      <c r="D2544" s="1">
        <v>16.510000000000002</v>
      </c>
      <c r="E2544" s="1">
        <f t="shared" si="54"/>
        <v>177.5155</v>
      </c>
    </row>
    <row r="2545" spans="1:5" x14ac:dyDescent="0.25">
      <c r="A2545" t="s">
        <v>107</v>
      </c>
      <c r="B2545" t="s">
        <v>82</v>
      </c>
      <c r="C2545" s="1">
        <v>5.12</v>
      </c>
      <c r="D2545" s="1">
        <v>26.65</v>
      </c>
      <c r="E2545" s="1">
        <f t="shared" si="54"/>
        <v>136.44800000000001</v>
      </c>
    </row>
    <row r="2546" spans="1:5" x14ac:dyDescent="0.25">
      <c r="A2546" t="s">
        <v>108</v>
      </c>
      <c r="B2546" t="s">
        <v>92</v>
      </c>
      <c r="C2546" s="1">
        <v>10.215999999999999</v>
      </c>
      <c r="D2546" s="1">
        <v>14.32</v>
      </c>
      <c r="E2546" s="1">
        <f t="shared" si="54"/>
        <v>146.29310000000001</v>
      </c>
    </row>
    <row r="2547" spans="1:5" x14ac:dyDescent="0.25">
      <c r="A2547" t="s">
        <v>128</v>
      </c>
      <c r="B2547" t="s">
        <v>83</v>
      </c>
      <c r="C2547" s="1">
        <v>3.969056E-2</v>
      </c>
      <c r="D2547" s="1">
        <v>15.08</v>
      </c>
      <c r="E2547" s="1">
        <f t="shared" si="54"/>
        <v>0.59850000000000003</v>
      </c>
    </row>
    <row r="2548" spans="1:5" x14ac:dyDescent="0.25">
      <c r="A2548" t="s">
        <v>133</v>
      </c>
      <c r="B2548" t="s">
        <v>130</v>
      </c>
      <c r="C2548" s="1">
        <v>0.24498655999999999</v>
      </c>
      <c r="D2548" s="1">
        <v>7</v>
      </c>
      <c r="E2548" s="1">
        <f t="shared" si="54"/>
        <v>1.7149000000000001</v>
      </c>
    </row>
    <row r="2549" spans="1:5" x14ac:dyDescent="0.25">
      <c r="A2549" t="s">
        <v>110</v>
      </c>
      <c r="B2549" t="s">
        <v>92</v>
      </c>
      <c r="C2549" s="1">
        <v>1</v>
      </c>
      <c r="D2549" s="1">
        <v>7.4</v>
      </c>
      <c r="E2549" s="1">
        <f t="shared" si="54"/>
        <v>7.4</v>
      </c>
    </row>
    <row r="2550" spans="1:5" x14ac:dyDescent="0.25">
      <c r="A2550" t="s">
        <v>117</v>
      </c>
      <c r="B2550" t="s">
        <v>80</v>
      </c>
      <c r="C2550" s="1">
        <v>13.686400000000001</v>
      </c>
      <c r="D2550" s="1">
        <v>1.3</v>
      </c>
      <c r="E2550" s="1">
        <f t="shared" si="54"/>
        <v>17.792300000000001</v>
      </c>
    </row>
    <row r="2551" spans="1:5" x14ac:dyDescent="0.25">
      <c r="A2551" t="s">
        <v>118</v>
      </c>
      <c r="B2551" t="s">
        <v>80</v>
      </c>
      <c r="C2551" s="1">
        <v>13.686400000000001</v>
      </c>
      <c r="D2551" s="1">
        <v>0.71</v>
      </c>
      <c r="E2551" s="1">
        <f t="shared" si="54"/>
        <v>9.7172999999999998</v>
      </c>
    </row>
    <row r="2552" spans="1:5" x14ac:dyDescent="0.25">
      <c r="A2552" t="s">
        <v>119</v>
      </c>
      <c r="B2552" t="s">
        <v>80</v>
      </c>
      <c r="C2552" s="1">
        <v>13.686400000000001</v>
      </c>
      <c r="D2552" s="1">
        <v>0.09</v>
      </c>
      <c r="E2552" s="1">
        <f t="shared" si="54"/>
        <v>1.2318</v>
      </c>
    </row>
    <row r="2553" spans="1:5" x14ac:dyDescent="0.25">
      <c r="A2553" t="s">
        <v>120</v>
      </c>
      <c r="B2553" t="s">
        <v>80</v>
      </c>
      <c r="C2553" s="1">
        <v>13.686400000000001</v>
      </c>
      <c r="D2553" s="1">
        <v>0.04</v>
      </c>
      <c r="E2553" s="1">
        <f t="shared" si="54"/>
        <v>0.54749999999999999</v>
      </c>
    </row>
    <row r="2554" spans="1:5" x14ac:dyDescent="0.25">
      <c r="A2554" t="s">
        <v>78</v>
      </c>
      <c r="B2554" t="s">
        <v>9</v>
      </c>
      <c r="C2554" s="1" t="s">
        <v>9</v>
      </c>
      <c r="D2554" s="1" t="s">
        <v>9</v>
      </c>
      <c r="E2554" s="1">
        <f>SUM(E2539:E2553)</f>
        <v>517.0027</v>
      </c>
    </row>
    <row r="2556" spans="1:5" x14ac:dyDescent="0.25">
      <c r="A2556" t="s">
        <v>84</v>
      </c>
      <c r="B2556" t="s">
        <v>9</v>
      </c>
      <c r="C2556" s="1" t="s">
        <v>9</v>
      </c>
      <c r="D2556" s="1" t="s">
        <v>9</v>
      </c>
      <c r="E2556" s="1">
        <f>E2536+E2554</f>
        <v>665.22640000000001</v>
      </c>
    </row>
    <row r="2557" spans="1:5" x14ac:dyDescent="0.25">
      <c r="A2557" t="s">
        <v>85</v>
      </c>
      <c r="B2557" t="s">
        <v>9</v>
      </c>
      <c r="C2557" s="1" t="s">
        <v>9</v>
      </c>
      <c r="D2557" s="1">
        <v>0</v>
      </c>
      <c r="E2557" s="1">
        <f>ROUND((E2556*D2557),4)</f>
        <v>0</v>
      </c>
    </row>
    <row r="2558" spans="1:5" x14ac:dyDescent="0.25">
      <c r="A2558" t="s">
        <v>86</v>
      </c>
      <c r="B2558" t="s">
        <v>9</v>
      </c>
      <c r="C2558" s="1" t="s">
        <v>9</v>
      </c>
      <c r="D2558" s="1" t="s">
        <v>9</v>
      </c>
      <c r="E2558" s="1">
        <f>SUM(E2556:E2557)</f>
        <v>665.22640000000001</v>
      </c>
    </row>
    <row r="2560" spans="1:5" x14ac:dyDescent="0.25">
      <c r="A2560" t="s">
        <v>262</v>
      </c>
      <c r="B2560" t="s">
        <v>213</v>
      </c>
    </row>
    <row r="2561" spans="1:5" x14ac:dyDescent="0.25">
      <c r="A2561" t="s">
        <v>263</v>
      </c>
    </row>
    <row r="2562" spans="1:5" x14ac:dyDescent="0.25">
      <c r="A2562" t="s">
        <v>71</v>
      </c>
    </row>
    <row r="2564" spans="1:5" x14ac:dyDescent="0.25">
      <c r="A2564" t="s">
        <v>79</v>
      </c>
      <c r="B2564" t="s">
        <v>73</v>
      </c>
      <c r="C2564" s="1" t="s">
        <v>74</v>
      </c>
      <c r="D2564" s="1" t="s">
        <v>75</v>
      </c>
      <c r="E2564" s="1" t="s">
        <v>76</v>
      </c>
    </row>
    <row r="2565" spans="1:5" x14ac:dyDescent="0.25">
      <c r="A2565" t="s">
        <v>116</v>
      </c>
      <c r="B2565" t="s">
        <v>80</v>
      </c>
      <c r="C2565" s="1">
        <v>8.6856000000000009</v>
      </c>
      <c r="D2565" s="1">
        <v>9.3699999999999992</v>
      </c>
      <c r="E2565" s="1">
        <f>ROUND((C2565*D2565),4)</f>
        <v>81.384100000000004</v>
      </c>
    </row>
    <row r="2566" spans="1:5" x14ac:dyDescent="0.25">
      <c r="A2566" t="s">
        <v>122</v>
      </c>
      <c r="B2566" t="s">
        <v>80</v>
      </c>
      <c r="C2566" s="1">
        <v>8.6856000000000009</v>
      </c>
      <c r="D2566" s="1">
        <v>12.29</v>
      </c>
      <c r="E2566" s="1">
        <f>ROUND((C2566*D2566),4)</f>
        <v>106.746</v>
      </c>
    </row>
    <row r="2567" spans="1:5" x14ac:dyDescent="0.25">
      <c r="A2567" t="s">
        <v>78</v>
      </c>
      <c r="B2567" t="s">
        <v>9</v>
      </c>
      <c r="C2567" s="1" t="s">
        <v>9</v>
      </c>
      <c r="D2567" s="1" t="s">
        <v>9</v>
      </c>
      <c r="E2567" s="1">
        <f>SUM(E2565:E2566)</f>
        <v>188.1301</v>
      </c>
    </row>
    <row r="2569" spans="1:5" x14ac:dyDescent="0.25">
      <c r="A2569" t="s">
        <v>81</v>
      </c>
      <c r="B2569" t="s">
        <v>73</v>
      </c>
      <c r="C2569" s="1" t="s">
        <v>74</v>
      </c>
      <c r="D2569" s="1" t="s">
        <v>75</v>
      </c>
      <c r="E2569" s="1" t="s">
        <v>76</v>
      </c>
    </row>
    <row r="2570" spans="1:5" x14ac:dyDescent="0.25">
      <c r="A2570" t="s">
        <v>126</v>
      </c>
      <c r="B2570" t="s">
        <v>83</v>
      </c>
      <c r="C2570" s="1">
        <v>5.0376480000000001E-2</v>
      </c>
      <c r="D2570" s="1">
        <v>5.45</v>
      </c>
      <c r="E2570" s="1">
        <f t="shared" ref="E2570:E2584" si="55">ROUND((C2570*D2570),4)</f>
        <v>0.27460000000000001</v>
      </c>
    </row>
    <row r="2571" spans="1:5" x14ac:dyDescent="0.25">
      <c r="A2571" t="s">
        <v>129</v>
      </c>
      <c r="B2571" t="s">
        <v>130</v>
      </c>
      <c r="C2571" s="1">
        <v>0.31094448000000002</v>
      </c>
      <c r="D2571" s="1">
        <v>26.17</v>
      </c>
      <c r="E2571" s="1">
        <f t="shared" si="55"/>
        <v>8.1373999999999995</v>
      </c>
    </row>
    <row r="2572" spans="1:5" x14ac:dyDescent="0.25">
      <c r="A2572" t="s">
        <v>131</v>
      </c>
      <c r="B2572" t="s">
        <v>83</v>
      </c>
      <c r="C2572" s="1">
        <v>0.31094448000000002</v>
      </c>
      <c r="D2572" s="1">
        <v>21.81</v>
      </c>
      <c r="E2572" s="1">
        <f t="shared" si="55"/>
        <v>6.7816999999999998</v>
      </c>
    </row>
    <row r="2573" spans="1:5" x14ac:dyDescent="0.25">
      <c r="A2573" t="s">
        <v>132</v>
      </c>
      <c r="B2573" t="s">
        <v>83</v>
      </c>
      <c r="C2573" s="1">
        <v>0.31094448000000002</v>
      </c>
      <c r="D2573" s="1">
        <v>9.2200000000000006</v>
      </c>
      <c r="E2573" s="1">
        <f t="shared" si="55"/>
        <v>2.8668999999999998</v>
      </c>
    </row>
    <row r="2574" spans="1:5" x14ac:dyDescent="0.25">
      <c r="A2574" t="s">
        <v>127</v>
      </c>
      <c r="B2574" t="s">
        <v>83</v>
      </c>
      <c r="C2574" s="1">
        <v>5.0376480000000001E-2</v>
      </c>
      <c r="D2574" s="1">
        <v>88.54</v>
      </c>
      <c r="E2574" s="1">
        <f t="shared" si="55"/>
        <v>4.4603000000000002</v>
      </c>
    </row>
    <row r="2575" spans="1:5" x14ac:dyDescent="0.25">
      <c r="A2575" t="s">
        <v>113</v>
      </c>
      <c r="B2575" t="s">
        <v>82</v>
      </c>
      <c r="C2575" s="1">
        <v>15.666</v>
      </c>
      <c r="D2575" s="1">
        <v>16.510000000000002</v>
      </c>
      <c r="E2575" s="1">
        <f t="shared" si="55"/>
        <v>258.64569999999998</v>
      </c>
    </row>
    <row r="2576" spans="1:5" x14ac:dyDescent="0.25">
      <c r="A2576" t="s">
        <v>107</v>
      </c>
      <c r="B2576" t="s">
        <v>82</v>
      </c>
      <c r="C2576" s="1">
        <v>7.46</v>
      </c>
      <c r="D2576" s="1">
        <v>26.65</v>
      </c>
      <c r="E2576" s="1">
        <f t="shared" si="55"/>
        <v>198.809</v>
      </c>
    </row>
    <row r="2577" spans="1:5" x14ac:dyDescent="0.25">
      <c r="A2577" t="s">
        <v>108</v>
      </c>
      <c r="B2577" t="s">
        <v>92</v>
      </c>
      <c r="C2577" s="1">
        <v>14.928000000000001</v>
      </c>
      <c r="D2577" s="1">
        <v>14.32</v>
      </c>
      <c r="E2577" s="1">
        <f t="shared" si="55"/>
        <v>213.76900000000001</v>
      </c>
    </row>
    <row r="2578" spans="1:5" x14ac:dyDescent="0.25">
      <c r="A2578" t="s">
        <v>128</v>
      </c>
      <c r="B2578" t="s">
        <v>83</v>
      </c>
      <c r="C2578" s="1">
        <v>5.0376480000000001E-2</v>
      </c>
      <c r="D2578" s="1">
        <v>15.08</v>
      </c>
      <c r="E2578" s="1">
        <f t="shared" si="55"/>
        <v>0.75970000000000004</v>
      </c>
    </row>
    <row r="2579" spans="1:5" x14ac:dyDescent="0.25">
      <c r="A2579" t="s">
        <v>133</v>
      </c>
      <c r="B2579" t="s">
        <v>130</v>
      </c>
      <c r="C2579" s="1">
        <v>0.31094448000000002</v>
      </c>
      <c r="D2579" s="1">
        <v>7</v>
      </c>
      <c r="E2579" s="1">
        <f t="shared" si="55"/>
        <v>2.1766000000000001</v>
      </c>
    </row>
    <row r="2580" spans="1:5" x14ac:dyDescent="0.25">
      <c r="A2580" t="s">
        <v>110</v>
      </c>
      <c r="B2580" t="s">
        <v>92</v>
      </c>
      <c r="C2580" s="1">
        <v>1.5</v>
      </c>
      <c r="D2580" s="1">
        <v>7.4</v>
      </c>
      <c r="E2580" s="1">
        <f t="shared" si="55"/>
        <v>11.1</v>
      </c>
    </row>
    <row r="2581" spans="1:5" x14ac:dyDescent="0.25">
      <c r="A2581" t="s">
        <v>117</v>
      </c>
      <c r="B2581" t="s">
        <v>80</v>
      </c>
      <c r="C2581" s="1">
        <v>17.371200000000002</v>
      </c>
      <c r="D2581" s="1">
        <v>1.3</v>
      </c>
      <c r="E2581" s="1">
        <f t="shared" si="55"/>
        <v>22.582599999999999</v>
      </c>
    </row>
    <row r="2582" spans="1:5" x14ac:dyDescent="0.25">
      <c r="A2582" t="s">
        <v>118</v>
      </c>
      <c r="B2582" t="s">
        <v>80</v>
      </c>
      <c r="C2582" s="1">
        <v>17.371200000000002</v>
      </c>
      <c r="D2582" s="1">
        <v>0.71</v>
      </c>
      <c r="E2582" s="1">
        <f t="shared" si="55"/>
        <v>12.333600000000001</v>
      </c>
    </row>
    <row r="2583" spans="1:5" x14ac:dyDescent="0.25">
      <c r="A2583" t="s">
        <v>119</v>
      </c>
      <c r="B2583" t="s">
        <v>80</v>
      </c>
      <c r="C2583" s="1">
        <v>17.371200000000002</v>
      </c>
      <c r="D2583" s="1">
        <v>0.09</v>
      </c>
      <c r="E2583" s="1">
        <f t="shared" si="55"/>
        <v>1.5633999999999999</v>
      </c>
    </row>
    <row r="2584" spans="1:5" x14ac:dyDescent="0.25">
      <c r="A2584" t="s">
        <v>120</v>
      </c>
      <c r="B2584" t="s">
        <v>80</v>
      </c>
      <c r="C2584" s="1">
        <v>17.371200000000002</v>
      </c>
      <c r="D2584" s="1">
        <v>0.04</v>
      </c>
      <c r="E2584" s="1">
        <f t="shared" si="55"/>
        <v>0.69479999999999997</v>
      </c>
    </row>
    <row r="2585" spans="1:5" x14ac:dyDescent="0.25">
      <c r="A2585" t="s">
        <v>78</v>
      </c>
      <c r="B2585" t="s">
        <v>9</v>
      </c>
      <c r="C2585" s="1" t="s">
        <v>9</v>
      </c>
      <c r="D2585" s="1" t="s">
        <v>9</v>
      </c>
      <c r="E2585" s="1">
        <f>SUM(E2570:E2584)</f>
        <v>744.95529999999997</v>
      </c>
    </row>
    <row r="2587" spans="1:5" x14ac:dyDescent="0.25">
      <c r="A2587" t="s">
        <v>84</v>
      </c>
      <c r="B2587" t="s">
        <v>9</v>
      </c>
      <c r="C2587" s="1" t="s">
        <v>9</v>
      </c>
      <c r="D2587" s="1" t="s">
        <v>9</v>
      </c>
      <c r="E2587" s="1">
        <f>E2567+E2585</f>
        <v>933.08539999999994</v>
      </c>
    </row>
    <row r="2588" spans="1:5" x14ac:dyDescent="0.25">
      <c r="A2588" t="s">
        <v>85</v>
      </c>
      <c r="B2588" t="s">
        <v>9</v>
      </c>
      <c r="C2588" s="1" t="s">
        <v>9</v>
      </c>
      <c r="D2588" s="1">
        <v>0</v>
      </c>
      <c r="E2588" s="1">
        <f>ROUND((E2587*D2588),4)</f>
        <v>0</v>
      </c>
    </row>
    <row r="2589" spans="1:5" x14ac:dyDescent="0.25">
      <c r="A2589" t="s">
        <v>86</v>
      </c>
      <c r="B2589" t="s">
        <v>9</v>
      </c>
      <c r="C2589" s="1" t="s">
        <v>9</v>
      </c>
      <c r="D2589" s="1" t="s">
        <v>9</v>
      </c>
      <c r="E2589" s="1">
        <f>SUM(E2587:E2588)</f>
        <v>933.08539999999994</v>
      </c>
    </row>
    <row r="2591" spans="1:5" x14ac:dyDescent="0.25">
      <c r="A2591" t="s">
        <v>264</v>
      </c>
      <c r="B2591" t="s">
        <v>177</v>
      </c>
    </row>
    <row r="2592" spans="1:5" x14ac:dyDescent="0.25">
      <c r="A2592" t="s">
        <v>112</v>
      </c>
    </row>
    <row r="2593" spans="1:5" x14ac:dyDescent="0.25">
      <c r="A2593" t="s">
        <v>71</v>
      </c>
    </row>
    <row r="2595" spans="1:5" x14ac:dyDescent="0.25">
      <c r="A2595" t="s">
        <v>81</v>
      </c>
      <c r="B2595" t="s">
        <v>73</v>
      </c>
      <c r="C2595" s="1" t="s">
        <v>74</v>
      </c>
      <c r="D2595" s="1" t="s">
        <v>75</v>
      </c>
      <c r="E2595" s="1" t="s">
        <v>76</v>
      </c>
    </row>
    <row r="2596" spans="1:5" x14ac:dyDescent="0.25">
      <c r="A2596" t="s">
        <v>221</v>
      </c>
      <c r="B2596" t="s">
        <v>83</v>
      </c>
      <c r="C2596" s="1">
        <v>1</v>
      </c>
      <c r="D2596" s="1">
        <v>3272.25</v>
      </c>
      <c r="E2596" s="1">
        <f>ROUND((C2596*D2596),4)</f>
        <v>3272.25</v>
      </c>
    </row>
    <row r="2597" spans="1:5" x14ac:dyDescent="0.25">
      <c r="A2597" t="s">
        <v>78</v>
      </c>
      <c r="B2597" t="s">
        <v>9</v>
      </c>
      <c r="C2597" s="1" t="s">
        <v>9</v>
      </c>
      <c r="D2597" s="1" t="s">
        <v>9</v>
      </c>
      <c r="E2597" s="1">
        <f>SUM(E2596:E2596)</f>
        <v>3272.25</v>
      </c>
    </row>
    <row r="2599" spans="1:5" x14ac:dyDescent="0.25">
      <c r="A2599" t="s">
        <v>84</v>
      </c>
      <c r="B2599" t="s">
        <v>9</v>
      </c>
      <c r="C2599" s="1" t="s">
        <v>9</v>
      </c>
      <c r="D2599" s="1" t="s">
        <v>9</v>
      </c>
      <c r="E2599" s="1">
        <f>E2597</f>
        <v>3272.25</v>
      </c>
    </row>
    <row r="2600" spans="1:5" x14ac:dyDescent="0.25">
      <c r="A2600" t="s">
        <v>85</v>
      </c>
      <c r="B2600" t="s">
        <v>9</v>
      </c>
      <c r="C2600" s="1" t="s">
        <v>9</v>
      </c>
      <c r="D2600" s="1">
        <v>0</v>
      </c>
      <c r="E2600" s="1">
        <f>ROUND((E2599*D2600),4)</f>
        <v>0</v>
      </c>
    </row>
    <row r="2601" spans="1:5" x14ac:dyDescent="0.25">
      <c r="A2601" t="s">
        <v>86</v>
      </c>
      <c r="B2601" t="s">
        <v>9</v>
      </c>
      <c r="C2601" s="1" t="s">
        <v>9</v>
      </c>
      <c r="D2601" s="1" t="s">
        <v>9</v>
      </c>
      <c r="E2601" s="1">
        <f>SUM(E2599:E2600)</f>
        <v>3272.25</v>
      </c>
    </row>
    <row r="2603" spans="1:5" x14ac:dyDescent="0.25">
      <c r="A2603" t="s">
        <v>265</v>
      </c>
      <c r="B2603" t="s">
        <v>176</v>
      </c>
    </row>
    <row r="2604" spans="1:5" x14ac:dyDescent="0.25">
      <c r="A2604" t="s">
        <v>219</v>
      </c>
    </row>
    <row r="2605" spans="1:5" x14ac:dyDescent="0.25">
      <c r="A2605" t="s">
        <v>71</v>
      </c>
    </row>
    <row r="2607" spans="1:5" x14ac:dyDescent="0.25">
      <c r="A2607" t="s">
        <v>81</v>
      </c>
      <c r="B2607" t="s">
        <v>73</v>
      </c>
      <c r="C2607" s="1" t="s">
        <v>74</v>
      </c>
      <c r="D2607" s="1" t="s">
        <v>75</v>
      </c>
      <c r="E2607" s="1" t="s">
        <v>76</v>
      </c>
    </row>
    <row r="2608" spans="1:5" x14ac:dyDescent="0.25">
      <c r="A2608" t="s">
        <v>220</v>
      </c>
      <c r="B2608" t="s">
        <v>83</v>
      </c>
      <c r="C2608" s="1">
        <v>1</v>
      </c>
      <c r="D2608" s="1">
        <v>2488.66</v>
      </c>
      <c r="E2608" s="1">
        <f>ROUND((C2608*D2608),4)</f>
        <v>2488.66</v>
      </c>
    </row>
    <row r="2609" spans="1:5" x14ac:dyDescent="0.25">
      <c r="A2609" t="s">
        <v>78</v>
      </c>
      <c r="B2609" t="s">
        <v>9</v>
      </c>
      <c r="C2609" s="1" t="s">
        <v>9</v>
      </c>
      <c r="D2609" s="1" t="s">
        <v>9</v>
      </c>
      <c r="E2609" s="1">
        <f>SUM(E2608:E2608)</f>
        <v>2488.66</v>
      </c>
    </row>
    <row r="2611" spans="1:5" x14ac:dyDescent="0.25">
      <c r="A2611" t="s">
        <v>84</v>
      </c>
      <c r="B2611" t="s">
        <v>9</v>
      </c>
      <c r="C2611" s="1" t="s">
        <v>9</v>
      </c>
      <c r="D2611" s="1" t="s">
        <v>9</v>
      </c>
      <c r="E2611" s="1">
        <f>E2609</f>
        <v>2488.66</v>
      </c>
    </row>
    <row r="2612" spans="1:5" x14ac:dyDescent="0.25">
      <c r="A2612" t="s">
        <v>85</v>
      </c>
      <c r="B2612" t="s">
        <v>9</v>
      </c>
      <c r="C2612" s="1" t="s">
        <v>9</v>
      </c>
      <c r="D2612" s="1">
        <v>0</v>
      </c>
      <c r="E2612" s="1">
        <f>ROUND((E2611*D2612),4)</f>
        <v>0</v>
      </c>
    </row>
    <row r="2613" spans="1:5" x14ac:dyDescent="0.25">
      <c r="A2613" t="s">
        <v>86</v>
      </c>
      <c r="B2613" t="s">
        <v>9</v>
      </c>
      <c r="C2613" s="1" t="s">
        <v>9</v>
      </c>
      <c r="D2613" s="1" t="s">
        <v>9</v>
      </c>
      <c r="E2613" s="1">
        <f>SUM(E2611:E2612)</f>
        <v>2488.66</v>
      </c>
    </row>
    <row r="2615" spans="1:5" x14ac:dyDescent="0.25">
      <c r="A2615" t="s">
        <v>266</v>
      </c>
      <c r="B2615" t="s">
        <v>21</v>
      </c>
    </row>
    <row r="2616" spans="1:5" x14ac:dyDescent="0.25">
      <c r="A2616" t="s">
        <v>111</v>
      </c>
    </row>
    <row r="2617" spans="1:5" x14ac:dyDescent="0.25">
      <c r="A2617" t="s">
        <v>87</v>
      </c>
    </row>
    <row r="2619" spans="1:5" x14ac:dyDescent="0.25">
      <c r="A2619" t="s">
        <v>79</v>
      </c>
      <c r="B2619" t="s">
        <v>73</v>
      </c>
      <c r="C2619" s="1" t="s">
        <v>74</v>
      </c>
      <c r="D2619" s="1" t="s">
        <v>75</v>
      </c>
      <c r="E2619" s="1" t="s">
        <v>76</v>
      </c>
    </row>
    <row r="2620" spans="1:5" x14ac:dyDescent="0.25">
      <c r="A2620" t="s">
        <v>125</v>
      </c>
      <c r="B2620" t="s">
        <v>80</v>
      </c>
      <c r="C2620" s="1">
        <v>0.14000000000000001</v>
      </c>
      <c r="D2620" s="1">
        <v>8.0500000000000007</v>
      </c>
      <c r="E2620" s="1">
        <f>ROUND((C2620*D2620),4)</f>
        <v>1.127</v>
      </c>
    </row>
    <row r="2621" spans="1:5" x14ac:dyDescent="0.25">
      <c r="A2621" t="s">
        <v>78</v>
      </c>
      <c r="B2621" t="s">
        <v>9</v>
      </c>
      <c r="C2621" s="1" t="s">
        <v>9</v>
      </c>
      <c r="D2621" s="1" t="s">
        <v>9</v>
      </c>
      <c r="E2621" s="1">
        <f>SUM(E2620:E2620)</f>
        <v>1.127</v>
      </c>
    </row>
    <row r="2623" spans="1:5" x14ac:dyDescent="0.25">
      <c r="A2623" t="s">
        <v>81</v>
      </c>
      <c r="B2623" t="s">
        <v>73</v>
      </c>
      <c r="C2623" s="1" t="s">
        <v>74</v>
      </c>
      <c r="D2623" s="1" t="s">
        <v>75</v>
      </c>
      <c r="E2623" s="1" t="s">
        <v>76</v>
      </c>
    </row>
    <row r="2624" spans="1:5" x14ac:dyDescent="0.25">
      <c r="A2624" t="s">
        <v>223</v>
      </c>
      <c r="B2624" t="s">
        <v>98</v>
      </c>
      <c r="C2624" s="1">
        <v>0.05</v>
      </c>
      <c r="D2624" s="1">
        <v>2.69</v>
      </c>
      <c r="E2624" s="1">
        <f t="shared" ref="E2624:E2635" si="56">ROUND((C2624*D2624),4)</f>
        <v>0.13450000000000001</v>
      </c>
    </row>
    <row r="2625" spans="1:5" x14ac:dyDescent="0.25">
      <c r="A2625" t="s">
        <v>126</v>
      </c>
      <c r="B2625" t="s">
        <v>83</v>
      </c>
      <c r="C2625" s="1">
        <v>4.06E-4</v>
      </c>
      <c r="D2625" s="1">
        <v>5.45</v>
      </c>
      <c r="E2625" s="1">
        <f t="shared" si="56"/>
        <v>2.2000000000000001E-3</v>
      </c>
    </row>
    <row r="2626" spans="1:5" x14ac:dyDescent="0.25">
      <c r="A2626" t="s">
        <v>129</v>
      </c>
      <c r="B2626" t="s">
        <v>130</v>
      </c>
      <c r="C2626" s="1">
        <v>2.506E-3</v>
      </c>
      <c r="D2626" s="1">
        <v>26.17</v>
      </c>
      <c r="E2626" s="1">
        <f t="shared" si="56"/>
        <v>6.5600000000000006E-2</v>
      </c>
    </row>
    <row r="2627" spans="1:5" x14ac:dyDescent="0.25">
      <c r="A2627" t="s">
        <v>131</v>
      </c>
      <c r="B2627" t="s">
        <v>83</v>
      </c>
      <c r="C2627" s="1">
        <v>2.506E-3</v>
      </c>
      <c r="D2627" s="1">
        <v>21.81</v>
      </c>
      <c r="E2627" s="1">
        <f t="shared" si="56"/>
        <v>5.4699999999999999E-2</v>
      </c>
    </row>
    <row r="2628" spans="1:5" x14ac:dyDescent="0.25">
      <c r="A2628" t="s">
        <v>132</v>
      </c>
      <c r="B2628" t="s">
        <v>83</v>
      </c>
      <c r="C2628" s="1">
        <v>2.506E-3</v>
      </c>
      <c r="D2628" s="1">
        <v>9.2200000000000006</v>
      </c>
      <c r="E2628" s="1">
        <f t="shared" si="56"/>
        <v>2.3099999999999999E-2</v>
      </c>
    </row>
    <row r="2629" spans="1:5" x14ac:dyDescent="0.25">
      <c r="A2629" t="s">
        <v>127</v>
      </c>
      <c r="B2629" t="s">
        <v>83</v>
      </c>
      <c r="C2629" s="1">
        <v>4.06E-4</v>
      </c>
      <c r="D2629" s="1">
        <v>88.54</v>
      </c>
      <c r="E2629" s="1">
        <f t="shared" si="56"/>
        <v>3.5900000000000001E-2</v>
      </c>
    </row>
    <row r="2630" spans="1:5" x14ac:dyDescent="0.25">
      <c r="A2630" t="s">
        <v>128</v>
      </c>
      <c r="B2630" t="s">
        <v>83</v>
      </c>
      <c r="C2630" s="1">
        <v>4.06E-4</v>
      </c>
      <c r="D2630" s="1">
        <v>15.08</v>
      </c>
      <c r="E2630" s="1">
        <f t="shared" si="56"/>
        <v>6.1000000000000004E-3</v>
      </c>
    </row>
    <row r="2631" spans="1:5" x14ac:dyDescent="0.25">
      <c r="A2631" t="s">
        <v>133</v>
      </c>
      <c r="B2631" t="s">
        <v>130</v>
      </c>
      <c r="C2631" s="1">
        <v>2.506E-3</v>
      </c>
      <c r="D2631" s="1">
        <v>7</v>
      </c>
      <c r="E2631" s="1">
        <f t="shared" si="56"/>
        <v>1.7500000000000002E-2</v>
      </c>
    </row>
    <row r="2632" spans="1:5" x14ac:dyDescent="0.25">
      <c r="A2632" t="s">
        <v>117</v>
      </c>
      <c r="B2632" t="s">
        <v>80</v>
      </c>
      <c r="C2632" s="1">
        <v>0.14000000000000001</v>
      </c>
      <c r="D2632" s="1">
        <v>1.3</v>
      </c>
      <c r="E2632" s="1">
        <f t="shared" si="56"/>
        <v>0.182</v>
      </c>
    </row>
    <row r="2633" spans="1:5" x14ac:dyDescent="0.25">
      <c r="A2633" t="s">
        <v>118</v>
      </c>
      <c r="B2633" t="s">
        <v>80</v>
      </c>
      <c r="C2633" s="1">
        <v>0.14000000000000001</v>
      </c>
      <c r="D2633" s="1">
        <v>0.71</v>
      </c>
      <c r="E2633" s="1">
        <f t="shared" si="56"/>
        <v>9.9400000000000002E-2</v>
      </c>
    </row>
    <row r="2634" spans="1:5" x14ac:dyDescent="0.25">
      <c r="A2634" t="s">
        <v>119</v>
      </c>
      <c r="B2634" t="s">
        <v>80</v>
      </c>
      <c r="C2634" s="1">
        <v>0.14000000000000001</v>
      </c>
      <c r="D2634" s="1">
        <v>0.09</v>
      </c>
      <c r="E2634" s="1">
        <f t="shared" si="56"/>
        <v>1.26E-2</v>
      </c>
    </row>
    <row r="2635" spans="1:5" x14ac:dyDescent="0.25">
      <c r="A2635" t="s">
        <v>120</v>
      </c>
      <c r="B2635" t="s">
        <v>80</v>
      </c>
      <c r="C2635" s="1">
        <v>0.14000000000000001</v>
      </c>
      <c r="D2635" s="1">
        <v>0.04</v>
      </c>
      <c r="E2635" s="1">
        <f t="shared" si="56"/>
        <v>5.5999999999999999E-3</v>
      </c>
    </row>
    <row r="2636" spans="1:5" x14ac:dyDescent="0.25">
      <c r="A2636" t="s">
        <v>78</v>
      </c>
      <c r="B2636" t="s">
        <v>9</v>
      </c>
      <c r="C2636" s="1" t="s">
        <v>9</v>
      </c>
      <c r="D2636" s="1" t="s">
        <v>9</v>
      </c>
      <c r="E2636" s="1">
        <f>SUM(E2624:E2635)</f>
        <v>0.63920000000000021</v>
      </c>
    </row>
    <row r="2638" spans="1:5" x14ac:dyDescent="0.25">
      <c r="A2638" t="s">
        <v>84</v>
      </c>
      <c r="B2638" t="s">
        <v>9</v>
      </c>
      <c r="C2638" s="1" t="s">
        <v>9</v>
      </c>
      <c r="D2638" s="1" t="s">
        <v>9</v>
      </c>
      <c r="E2638" s="1">
        <f>E2621+E2636</f>
        <v>1.7662000000000002</v>
      </c>
    </row>
    <row r="2639" spans="1:5" x14ac:dyDescent="0.25">
      <c r="A2639" t="s">
        <v>85</v>
      </c>
      <c r="B2639" t="s">
        <v>9</v>
      </c>
      <c r="C2639" s="1" t="s">
        <v>9</v>
      </c>
      <c r="D2639" s="1">
        <v>0</v>
      </c>
      <c r="E2639" s="1">
        <f>ROUND((E2638*D2639),4)</f>
        <v>0</v>
      </c>
    </row>
    <row r="2640" spans="1:5" x14ac:dyDescent="0.25">
      <c r="A2640" t="s">
        <v>86</v>
      </c>
      <c r="B2640" t="s">
        <v>9</v>
      </c>
      <c r="C2640" s="1" t="s">
        <v>9</v>
      </c>
      <c r="D2640" s="1" t="s">
        <v>9</v>
      </c>
      <c r="E2640" s="1">
        <f>SUM(E2638:E2639)</f>
        <v>1.7662000000000002</v>
      </c>
    </row>
  </sheetData>
  <mergeCells count="5">
    <mergeCell ref="A1:D1"/>
    <mergeCell ref="A2:D2"/>
    <mergeCell ref="A4:D4"/>
    <mergeCell ref="A5:D5"/>
    <mergeCell ref="A3:D3"/>
  </mergeCells>
  <pageMargins left="0.51181102362204722" right="0.51181102362204722" top="0.78740157480314965" bottom="0.78740157480314965" header="0.31496062992125984" footer="0.31496062992125984"/>
  <pageSetup paperSize="9" scale="80" fitToHeight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N22"/>
  <sheetViews>
    <sheetView zoomScaleNormal="100" workbookViewId="0">
      <selection activeCell="AM22" sqref="A1:BN22"/>
    </sheetView>
  </sheetViews>
  <sheetFormatPr defaultRowHeight="15" x14ac:dyDescent="0.25"/>
  <cols>
    <col min="1" max="1" width="14.28515625" customWidth="1"/>
    <col min="2" max="2" width="49.28515625" customWidth="1"/>
    <col min="3" max="3" width="13.42578125" hidden="1" customWidth="1"/>
    <col min="4" max="4" width="13.42578125" customWidth="1"/>
    <col min="5" max="5" width="13.42578125" hidden="1" customWidth="1"/>
    <col min="6" max="7" width="12.7109375" hidden="1" customWidth="1"/>
    <col min="8" max="66" width="0.85546875" customWidth="1"/>
  </cols>
  <sheetData>
    <row r="1" spans="1:66" ht="15.75" thickBot="1" x14ac:dyDescent="0.3">
      <c r="H1" s="95">
        <v>41913</v>
      </c>
      <c r="I1" s="95">
        <v>41914</v>
      </c>
      <c r="J1" s="95">
        <v>41915</v>
      </c>
      <c r="K1" s="95">
        <v>41916</v>
      </c>
      <c r="L1" s="95">
        <v>41917</v>
      </c>
      <c r="M1" s="95">
        <v>41918</v>
      </c>
      <c r="N1" s="95">
        <v>41919</v>
      </c>
      <c r="O1" s="95">
        <v>41920</v>
      </c>
      <c r="P1" s="95">
        <v>41921</v>
      </c>
      <c r="Q1" s="95">
        <v>41922</v>
      </c>
      <c r="R1" s="95">
        <v>41923</v>
      </c>
      <c r="S1" s="95">
        <v>41924</v>
      </c>
      <c r="T1" s="95">
        <v>41925</v>
      </c>
      <c r="U1" s="95">
        <v>41926</v>
      </c>
      <c r="V1" s="95">
        <v>41927</v>
      </c>
      <c r="W1" s="95">
        <v>41928</v>
      </c>
      <c r="X1" s="95">
        <v>41929</v>
      </c>
      <c r="Y1" s="95">
        <v>41930</v>
      </c>
      <c r="Z1" s="95">
        <v>41931</v>
      </c>
      <c r="AA1" s="95">
        <v>41932</v>
      </c>
      <c r="AB1" s="95">
        <v>41933</v>
      </c>
      <c r="AC1" s="95">
        <v>41934</v>
      </c>
      <c r="AD1" s="95">
        <v>41935</v>
      </c>
      <c r="AE1" s="95">
        <v>41936</v>
      </c>
      <c r="AF1" s="95">
        <v>41937</v>
      </c>
      <c r="AG1" s="95">
        <v>41938</v>
      </c>
      <c r="AH1" s="95">
        <v>41939</v>
      </c>
      <c r="AI1" s="95">
        <v>41940</v>
      </c>
      <c r="AJ1" s="95">
        <v>41941</v>
      </c>
      <c r="AK1" s="95">
        <v>41942</v>
      </c>
      <c r="AL1" s="95">
        <v>41943</v>
      </c>
      <c r="AM1" s="95">
        <v>41944</v>
      </c>
      <c r="AN1" s="95">
        <v>41945</v>
      </c>
      <c r="AO1" s="95">
        <v>41946</v>
      </c>
      <c r="AP1" s="95">
        <v>41947</v>
      </c>
      <c r="AQ1" s="95">
        <v>41948</v>
      </c>
      <c r="AR1" s="95">
        <v>41949</v>
      </c>
      <c r="AS1" s="95">
        <v>41950</v>
      </c>
      <c r="AT1" s="95">
        <v>41951</v>
      </c>
      <c r="AU1" s="95">
        <v>41952</v>
      </c>
      <c r="AV1" s="95">
        <v>41953</v>
      </c>
      <c r="AW1" s="95">
        <v>41954</v>
      </c>
      <c r="AX1" s="95">
        <v>41955</v>
      </c>
      <c r="AY1" s="95">
        <v>41956</v>
      </c>
      <c r="AZ1" s="95">
        <v>41957</v>
      </c>
      <c r="BA1" s="95">
        <v>41958</v>
      </c>
      <c r="BB1" s="95">
        <v>41959</v>
      </c>
      <c r="BC1" s="95">
        <v>41960</v>
      </c>
      <c r="BD1" s="95">
        <v>41961</v>
      </c>
      <c r="BE1" s="95">
        <v>41962</v>
      </c>
      <c r="BF1" s="95">
        <v>41963</v>
      </c>
      <c r="BG1" s="95">
        <v>41964</v>
      </c>
      <c r="BH1" s="95">
        <v>41965</v>
      </c>
      <c r="BI1" s="95">
        <v>41966</v>
      </c>
      <c r="BJ1" s="95">
        <v>41967</v>
      </c>
      <c r="BK1" s="95">
        <v>41968</v>
      </c>
      <c r="BL1" s="95">
        <v>41969</v>
      </c>
      <c r="BM1" s="95">
        <v>41970</v>
      </c>
      <c r="BN1" s="95">
        <v>41971</v>
      </c>
    </row>
    <row r="2" spans="1:66" ht="18" x14ac:dyDescent="0.25">
      <c r="A2" s="220" t="s">
        <v>25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2"/>
    </row>
    <row r="3" spans="1:66" ht="15.75" x14ac:dyDescent="0.25">
      <c r="A3" s="223" t="s">
        <v>135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5"/>
    </row>
    <row r="4" spans="1:66" x14ac:dyDescent="0.25">
      <c r="A4" s="226" t="s">
        <v>267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8"/>
    </row>
    <row r="5" spans="1:66" x14ac:dyDescent="0.25">
      <c r="A5" s="226" t="s">
        <v>167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8"/>
    </row>
    <row r="6" spans="1:66" x14ac:dyDescent="0.25">
      <c r="A6" s="112"/>
      <c r="B6" s="64" t="s">
        <v>216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30"/>
    </row>
    <row r="7" spans="1:66" ht="13.5" customHeight="1" x14ac:dyDescent="0.25">
      <c r="A7" s="112"/>
      <c r="B7" s="6" t="s">
        <v>1057</v>
      </c>
      <c r="C7" s="11" t="s">
        <v>26</v>
      </c>
      <c r="D7" s="11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9"/>
    </row>
    <row r="8" spans="1:66" ht="15.75" thickBot="1" x14ac:dyDescent="0.3">
      <c r="A8" s="113"/>
      <c r="B8" s="114" t="s">
        <v>1058</v>
      </c>
      <c r="C8" s="115"/>
      <c r="D8" s="115"/>
      <c r="E8" s="115"/>
      <c r="F8" s="116"/>
      <c r="G8" s="116"/>
      <c r="H8" s="117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9"/>
    </row>
    <row r="9" spans="1:66" x14ac:dyDescent="0.25">
      <c r="A9" s="99"/>
      <c r="B9" s="99"/>
      <c r="C9" s="100"/>
      <c r="D9" s="100"/>
      <c r="E9" s="100"/>
      <c r="F9" s="101"/>
      <c r="G9" s="101"/>
      <c r="H9" s="102"/>
      <c r="I9" s="103"/>
      <c r="J9" s="103"/>
      <c r="K9" s="103"/>
    </row>
    <row r="10" spans="1:66" x14ac:dyDescent="0.25">
      <c r="A10" s="210" t="s">
        <v>136</v>
      </c>
      <c r="B10" s="210" t="s">
        <v>137</v>
      </c>
      <c r="C10" s="211" t="s">
        <v>138</v>
      </c>
      <c r="D10" s="212" t="s">
        <v>139</v>
      </c>
      <c r="E10" s="214" t="s">
        <v>140</v>
      </c>
      <c r="F10" s="216" t="s">
        <v>141</v>
      </c>
      <c r="G10" s="104"/>
      <c r="H10" s="205" t="s">
        <v>142</v>
      </c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</row>
    <row r="11" spans="1:66" x14ac:dyDescent="0.25">
      <c r="A11" s="210"/>
      <c r="B11" s="210"/>
      <c r="C11" s="211"/>
      <c r="D11" s="213"/>
      <c r="E11" s="215"/>
      <c r="F11" s="217"/>
      <c r="G11" s="105"/>
      <c r="H11" s="206" t="s">
        <v>143</v>
      </c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 t="s">
        <v>144</v>
      </c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</row>
    <row r="12" spans="1:66" x14ac:dyDescent="0.25">
      <c r="A12" s="210"/>
      <c r="B12" s="210"/>
      <c r="C12" s="211"/>
      <c r="D12" s="106" t="s">
        <v>145</v>
      </c>
      <c r="E12" s="215"/>
      <c r="F12" s="217"/>
      <c r="G12" s="105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</row>
    <row r="13" spans="1:66" ht="8.1" customHeight="1" x14ac:dyDescent="0.25">
      <c r="A13" s="186" t="str">
        <f>PLANILHA!A11</f>
        <v xml:space="preserve"> 01. 01.</v>
      </c>
      <c r="B13" s="207" t="str">
        <f>PLANILHA!D11</f>
        <v>ADMINISTRAÇÃO LOCAL E CANTEIRO</v>
      </c>
      <c r="C13" s="192">
        <f>PLANILHA!J20</f>
        <v>34592.179999999993</v>
      </c>
      <c r="D13" s="195">
        <f>C13/$C$22</f>
        <v>0.2097837229127546</v>
      </c>
      <c r="E13" s="184">
        <v>41913</v>
      </c>
      <c r="F13" s="184">
        <v>41973</v>
      </c>
      <c r="G13" s="182">
        <f>F13-E13</f>
        <v>60</v>
      </c>
      <c r="H13" s="173">
        <f>(D13/2)</f>
        <v>0.1048918614563773</v>
      </c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5"/>
      <c r="AM13" s="196">
        <f>D13/2</f>
        <v>0.1048918614563773</v>
      </c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8"/>
    </row>
    <row r="14" spans="1:66" ht="8.1" customHeight="1" x14ac:dyDescent="0.25">
      <c r="A14" s="187"/>
      <c r="B14" s="208"/>
      <c r="C14" s="193"/>
      <c r="D14" s="195"/>
      <c r="E14" s="184"/>
      <c r="F14" s="184"/>
      <c r="G14" s="182"/>
      <c r="H14" s="107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108"/>
      <c r="AM14" s="107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108"/>
    </row>
    <row r="15" spans="1:66" ht="8.1" customHeight="1" x14ac:dyDescent="0.25">
      <c r="A15" s="187"/>
      <c r="B15" s="209"/>
      <c r="C15" s="193"/>
      <c r="D15" s="195"/>
      <c r="E15" s="184"/>
      <c r="F15" s="184"/>
      <c r="G15" s="182"/>
      <c r="H15" s="107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108"/>
      <c r="AM15" s="107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108"/>
    </row>
    <row r="16" spans="1:66" ht="8.1" customHeight="1" x14ac:dyDescent="0.25">
      <c r="A16" s="186" t="str">
        <f>PLANILHA!A21</f>
        <v xml:space="preserve"> 01. 02.</v>
      </c>
      <c r="B16" s="189" t="str">
        <f>PLANILHA!D21</f>
        <v>LABORATÓRIO LABS</v>
      </c>
      <c r="C16" s="192">
        <f>PLANILHA!J48</f>
        <v>42736.900000000016</v>
      </c>
      <c r="D16" s="195">
        <f t="shared" ref="D16" si="0">C16/$C$22</f>
        <v>0.25917724722032859</v>
      </c>
      <c r="E16" s="183">
        <v>41914</v>
      </c>
      <c r="F16" s="183">
        <v>41953</v>
      </c>
      <c r="G16" s="182">
        <f t="shared" ref="G16" si="1">F16-E16</f>
        <v>39</v>
      </c>
      <c r="H16" s="199">
        <f>D16/43*28</f>
        <v>0.16876657958533023</v>
      </c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1"/>
      <c r="AM16" s="202">
        <f>D16-H16</f>
        <v>9.041066763499836E-2</v>
      </c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4"/>
    </row>
    <row r="17" spans="1:66" ht="8.1" customHeight="1" x14ac:dyDescent="0.25">
      <c r="A17" s="187"/>
      <c r="B17" s="190"/>
      <c r="C17" s="193"/>
      <c r="D17" s="195"/>
      <c r="E17" s="184"/>
      <c r="F17" s="184"/>
      <c r="G17" s="182"/>
      <c r="H17" s="107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108"/>
      <c r="AM17" s="107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108"/>
    </row>
    <row r="18" spans="1:66" ht="8.1" customHeight="1" x14ac:dyDescent="0.25">
      <c r="A18" s="188"/>
      <c r="B18" s="191"/>
      <c r="C18" s="194"/>
      <c r="D18" s="195"/>
      <c r="E18" s="185"/>
      <c r="F18" s="185"/>
      <c r="G18" s="182"/>
      <c r="H18" s="109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1"/>
      <c r="AM18" s="109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1"/>
    </row>
    <row r="19" spans="1:66" ht="8.1" customHeight="1" x14ac:dyDescent="0.25">
      <c r="A19" s="186" t="str">
        <f>PLANILHA!A49</f>
        <v xml:space="preserve"> 01. 03.</v>
      </c>
      <c r="B19" s="189" t="str">
        <f>PLANILHA!D49</f>
        <v>LABORATÓRIO LASBIMOL</v>
      </c>
      <c r="C19" s="192">
        <f>PLANILHA!J129</f>
        <v>87565.410000000018</v>
      </c>
      <c r="D19" s="195">
        <f t="shared" ref="D19" si="2">C19/$C$22</f>
        <v>0.53103902986691665</v>
      </c>
      <c r="E19" s="179">
        <v>41913</v>
      </c>
      <c r="F19" s="179">
        <v>41971</v>
      </c>
      <c r="G19" s="182">
        <f t="shared" ref="G19" si="3">F19-E19</f>
        <v>58</v>
      </c>
      <c r="H19" s="173">
        <f>D19/2</f>
        <v>0.26551951493345832</v>
      </c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5"/>
      <c r="AM19" s="176">
        <f>D19-H19</f>
        <v>0.26551951493345832</v>
      </c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8"/>
    </row>
    <row r="20" spans="1:66" ht="8.1" customHeight="1" x14ac:dyDescent="0.25">
      <c r="A20" s="187"/>
      <c r="B20" s="190"/>
      <c r="C20" s="193"/>
      <c r="D20" s="195"/>
      <c r="E20" s="180"/>
      <c r="F20" s="180"/>
      <c r="G20" s="182"/>
      <c r="H20" s="107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108"/>
      <c r="AM20" s="107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108"/>
    </row>
    <row r="21" spans="1:66" ht="8.1" customHeight="1" x14ac:dyDescent="0.25">
      <c r="A21" s="188"/>
      <c r="B21" s="191"/>
      <c r="C21" s="194"/>
      <c r="D21" s="195"/>
      <c r="E21" s="181"/>
      <c r="F21" s="181"/>
      <c r="G21" s="182"/>
      <c r="H21" s="109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1"/>
      <c r="AM21" s="109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1"/>
    </row>
    <row r="22" spans="1:66" x14ac:dyDescent="0.25">
      <c r="A22" s="168" t="s">
        <v>146</v>
      </c>
      <c r="B22" s="169"/>
      <c r="C22" s="123">
        <f>SUM(C13:C21)</f>
        <v>164894.49000000005</v>
      </c>
      <c r="D22" s="124">
        <f>SUM(D13:D21)</f>
        <v>0.99999999999999978</v>
      </c>
      <c r="E22" s="125"/>
      <c r="F22" s="126"/>
      <c r="G22" s="126"/>
      <c r="H22" s="170">
        <f>H13+H16+H19</f>
        <v>0.53917795597516593</v>
      </c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2">
        <f>AM13+AM16+AM19</f>
        <v>0.46082204402483395</v>
      </c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</row>
  </sheetData>
  <mergeCells count="45">
    <mergeCell ref="AE7:BN7"/>
    <mergeCell ref="A2:BN2"/>
    <mergeCell ref="A3:BN3"/>
    <mergeCell ref="A4:BN4"/>
    <mergeCell ref="A5:BN5"/>
    <mergeCell ref="AD6:BN6"/>
    <mergeCell ref="H10:BN10"/>
    <mergeCell ref="H11:AL12"/>
    <mergeCell ref="AM11:BN12"/>
    <mergeCell ref="A13:A15"/>
    <mergeCell ref="B13:B15"/>
    <mergeCell ref="C13:C15"/>
    <mergeCell ref="D13:D15"/>
    <mergeCell ref="E13:E15"/>
    <mergeCell ref="A10:A12"/>
    <mergeCell ref="B10:B12"/>
    <mergeCell ref="C10:C12"/>
    <mergeCell ref="D10:D11"/>
    <mergeCell ref="E10:E12"/>
    <mergeCell ref="F10:F12"/>
    <mergeCell ref="F13:F15"/>
    <mergeCell ref="G13:G15"/>
    <mergeCell ref="H13:AL13"/>
    <mergeCell ref="AM13:BN13"/>
    <mergeCell ref="G16:G18"/>
    <mergeCell ref="H16:AL16"/>
    <mergeCell ref="AM16:BN16"/>
    <mergeCell ref="F16:F18"/>
    <mergeCell ref="A19:A21"/>
    <mergeCell ref="B19:B21"/>
    <mergeCell ref="C19:C21"/>
    <mergeCell ref="D19:D21"/>
    <mergeCell ref="E19:E21"/>
    <mergeCell ref="A16:A18"/>
    <mergeCell ref="B16:B18"/>
    <mergeCell ref="C16:C18"/>
    <mergeCell ref="D16:D18"/>
    <mergeCell ref="E16:E18"/>
    <mergeCell ref="A22:B22"/>
    <mergeCell ref="H22:AL22"/>
    <mergeCell ref="AM22:BN22"/>
    <mergeCell ref="H19:AL19"/>
    <mergeCell ref="AM19:BN19"/>
    <mergeCell ref="F19:F21"/>
    <mergeCell ref="G19:G21"/>
  </mergeCells>
  <conditionalFormatting sqref="H15:BN15 H18:BN18 H21:BN21">
    <cfRule type="expression" dxfId="1" priority="16">
      <formula>IF(H$1&gt;=$E15,H$1&lt;=$F15)</formula>
    </cfRule>
  </conditionalFormatting>
  <conditionalFormatting sqref="H14:BN14 H17:BN17 H20:BN20">
    <cfRule type="expression" dxfId="0" priority="15">
      <formula>IF(H$1&gt;=$E13,H$1&lt;=$F13)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D34"/>
  <sheetViews>
    <sheetView tabSelected="1" workbookViewId="0">
      <selection activeCell="D34" sqref="A1:D34"/>
    </sheetView>
  </sheetViews>
  <sheetFormatPr defaultRowHeight="15" x14ac:dyDescent="0.25"/>
  <cols>
    <col min="1" max="1" width="35" bestFit="1" customWidth="1"/>
    <col min="2" max="2" width="14.5703125" customWidth="1"/>
    <col min="3" max="3" width="11.140625" customWidth="1"/>
    <col min="4" max="4" width="12.28515625" customWidth="1"/>
  </cols>
  <sheetData>
    <row r="1" spans="1:4" ht="15.75" thickBot="1" x14ac:dyDescent="0.3"/>
    <row r="2" spans="1:4" x14ac:dyDescent="0.25">
      <c r="A2" s="231" t="s">
        <v>25</v>
      </c>
      <c r="B2" s="232"/>
      <c r="C2" s="232"/>
      <c r="D2" s="233"/>
    </row>
    <row r="3" spans="1:4" x14ac:dyDescent="0.25">
      <c r="A3" s="234" t="s">
        <v>167</v>
      </c>
      <c r="B3" s="165"/>
      <c r="C3" s="165"/>
      <c r="D3" s="235"/>
    </row>
    <row r="4" spans="1:4" x14ac:dyDescent="0.25">
      <c r="A4" s="239" t="s">
        <v>165</v>
      </c>
      <c r="B4" s="240"/>
      <c r="C4" s="240"/>
      <c r="D4" s="241"/>
    </row>
    <row r="5" spans="1:4" x14ac:dyDescent="0.25">
      <c r="A5" s="234" t="s">
        <v>215</v>
      </c>
      <c r="B5" s="165"/>
      <c r="C5" s="165"/>
      <c r="D5" s="235"/>
    </row>
    <row r="6" spans="1:4" ht="15.75" thickBot="1" x14ac:dyDescent="0.3">
      <c r="A6" s="236" t="s">
        <v>323</v>
      </c>
      <c r="B6" s="237"/>
      <c r="C6" s="237"/>
      <c r="D6" s="238"/>
    </row>
    <row r="8" spans="1:4" x14ac:dyDescent="0.25">
      <c r="A8" s="121" t="s">
        <v>147</v>
      </c>
      <c r="B8" s="121" t="s">
        <v>162</v>
      </c>
      <c r="C8" s="122" t="s">
        <v>163</v>
      </c>
      <c r="D8" s="122" t="s">
        <v>164</v>
      </c>
    </row>
    <row r="9" spans="1:4" ht="15" customHeight="1" x14ac:dyDescent="0.25">
      <c r="A9" s="133" t="s">
        <v>149</v>
      </c>
      <c r="B9" s="134" t="s">
        <v>269</v>
      </c>
      <c r="C9" s="135" t="s">
        <v>296</v>
      </c>
      <c r="D9" s="136"/>
    </row>
    <row r="10" spans="1:4" ht="15" customHeight="1" x14ac:dyDescent="0.25">
      <c r="A10" s="137" t="s">
        <v>150</v>
      </c>
      <c r="B10" s="138" t="s">
        <v>270</v>
      </c>
      <c r="C10" s="130" t="s">
        <v>297</v>
      </c>
      <c r="D10" s="131" t="s">
        <v>298</v>
      </c>
    </row>
    <row r="11" spans="1:4" ht="15" customHeight="1" x14ac:dyDescent="0.25">
      <c r="A11" s="137" t="s">
        <v>152</v>
      </c>
      <c r="B11" s="138" t="s">
        <v>271</v>
      </c>
      <c r="C11" s="130" t="s">
        <v>299</v>
      </c>
      <c r="D11" s="131"/>
    </row>
    <row r="12" spans="1:4" ht="15" customHeight="1" x14ac:dyDescent="0.25">
      <c r="A12" s="137" t="s">
        <v>148</v>
      </c>
      <c r="B12" s="138" t="s">
        <v>272</v>
      </c>
      <c r="C12" s="130" t="s">
        <v>300</v>
      </c>
      <c r="D12" s="131" t="s">
        <v>301</v>
      </c>
    </row>
    <row r="13" spans="1:4" ht="15" customHeight="1" x14ac:dyDescent="0.25">
      <c r="A13" s="137" t="s">
        <v>273</v>
      </c>
      <c r="B13" s="138" t="s">
        <v>274</v>
      </c>
      <c r="C13" s="130" t="s">
        <v>302</v>
      </c>
      <c r="D13" s="131"/>
    </row>
    <row r="14" spans="1:4" ht="15" customHeight="1" x14ac:dyDescent="0.25">
      <c r="A14" s="137" t="s">
        <v>154</v>
      </c>
      <c r="B14" s="138" t="s">
        <v>270</v>
      </c>
      <c r="C14" s="130" t="s">
        <v>297</v>
      </c>
      <c r="D14" s="131" t="s">
        <v>298</v>
      </c>
    </row>
    <row r="15" spans="1:4" ht="15" customHeight="1" x14ac:dyDescent="0.25">
      <c r="A15" s="137" t="s">
        <v>155</v>
      </c>
      <c r="B15" s="138" t="s">
        <v>275</v>
      </c>
      <c r="C15" s="130" t="s">
        <v>303</v>
      </c>
      <c r="D15" s="131" t="s">
        <v>304</v>
      </c>
    </row>
    <row r="16" spans="1:4" ht="15" customHeight="1" x14ac:dyDescent="0.25">
      <c r="A16" s="137" t="s">
        <v>149</v>
      </c>
      <c r="B16" s="138" t="s">
        <v>276</v>
      </c>
      <c r="C16" s="138" t="s">
        <v>305</v>
      </c>
      <c r="D16" s="139"/>
    </row>
    <row r="17" spans="1:4" ht="15" customHeight="1" x14ac:dyDescent="0.25">
      <c r="A17" s="137" t="s">
        <v>277</v>
      </c>
      <c r="B17" s="138" t="s">
        <v>278</v>
      </c>
      <c r="C17" s="130" t="s">
        <v>306</v>
      </c>
      <c r="D17" s="131"/>
    </row>
    <row r="18" spans="1:4" ht="15" customHeight="1" x14ac:dyDescent="0.25">
      <c r="A18" s="137" t="s">
        <v>157</v>
      </c>
      <c r="B18" s="138" t="s">
        <v>279</v>
      </c>
      <c r="C18" s="130" t="s">
        <v>307</v>
      </c>
      <c r="D18" s="131"/>
    </row>
    <row r="19" spans="1:4" ht="15" customHeight="1" x14ac:dyDescent="0.25">
      <c r="A19" s="137" t="s">
        <v>151</v>
      </c>
      <c r="B19" s="138" t="s">
        <v>280</v>
      </c>
      <c r="C19" s="130" t="s">
        <v>308</v>
      </c>
      <c r="D19" s="131" t="s">
        <v>309</v>
      </c>
    </row>
    <row r="20" spans="1:4" ht="15" customHeight="1" x14ac:dyDescent="0.25">
      <c r="A20" s="137" t="s">
        <v>158</v>
      </c>
      <c r="B20" s="138" t="s">
        <v>281</v>
      </c>
      <c r="C20" s="130"/>
      <c r="D20" s="131" t="s">
        <v>310</v>
      </c>
    </row>
    <row r="21" spans="1:4" ht="15" customHeight="1" x14ac:dyDescent="0.25">
      <c r="A21" s="137" t="s">
        <v>159</v>
      </c>
      <c r="B21" s="138" t="s">
        <v>282</v>
      </c>
      <c r="C21" s="130" t="s">
        <v>311</v>
      </c>
      <c r="D21" s="131" t="s">
        <v>312</v>
      </c>
    </row>
    <row r="22" spans="1:4" ht="15" customHeight="1" x14ac:dyDescent="0.25">
      <c r="A22" s="137" t="s">
        <v>160</v>
      </c>
      <c r="B22" s="138" t="s">
        <v>283</v>
      </c>
      <c r="C22" s="130" t="s">
        <v>313</v>
      </c>
      <c r="D22" s="131"/>
    </row>
    <row r="23" spans="1:4" ht="15" customHeight="1" x14ac:dyDescent="0.25">
      <c r="A23" s="137" t="s">
        <v>284</v>
      </c>
      <c r="B23" s="138" t="s">
        <v>285</v>
      </c>
      <c r="C23" s="130" t="s">
        <v>314</v>
      </c>
      <c r="D23" s="131"/>
    </row>
    <row r="24" spans="1:4" ht="15" customHeight="1" x14ac:dyDescent="0.25">
      <c r="A24" s="137" t="s">
        <v>159</v>
      </c>
      <c r="B24" s="138" t="s">
        <v>286</v>
      </c>
      <c r="C24" s="130" t="s">
        <v>315</v>
      </c>
      <c r="D24" s="131"/>
    </row>
    <row r="25" spans="1:4" ht="15" customHeight="1" x14ac:dyDescent="0.25">
      <c r="A25" s="137" t="s">
        <v>153</v>
      </c>
      <c r="B25" s="138" t="s">
        <v>287</v>
      </c>
      <c r="C25" s="130" t="s">
        <v>316</v>
      </c>
      <c r="D25" s="131" t="s">
        <v>317</v>
      </c>
    </row>
    <row r="26" spans="1:4" ht="15" customHeight="1" x14ac:dyDescent="0.25">
      <c r="A26" s="137" t="s">
        <v>288</v>
      </c>
      <c r="B26" s="138" t="s">
        <v>289</v>
      </c>
      <c r="C26" s="130" t="s">
        <v>318</v>
      </c>
      <c r="D26" s="131"/>
    </row>
    <row r="27" spans="1:4" ht="15" customHeight="1" x14ac:dyDescent="0.25">
      <c r="A27" s="137" t="s">
        <v>156</v>
      </c>
      <c r="B27" s="138" t="s">
        <v>290</v>
      </c>
      <c r="C27" s="130" t="s">
        <v>319</v>
      </c>
      <c r="D27" s="131"/>
    </row>
    <row r="28" spans="1:4" ht="15" customHeight="1" x14ac:dyDescent="0.25">
      <c r="A28" s="137" t="s">
        <v>291</v>
      </c>
      <c r="B28" s="138" t="s">
        <v>287</v>
      </c>
      <c r="C28" s="130" t="s">
        <v>316</v>
      </c>
      <c r="D28" s="131" t="s">
        <v>317</v>
      </c>
    </row>
    <row r="29" spans="1:4" ht="15" customHeight="1" x14ac:dyDescent="0.25">
      <c r="A29" s="137" t="s">
        <v>152</v>
      </c>
      <c r="B29" s="138" t="s">
        <v>292</v>
      </c>
      <c r="C29" s="130" t="s">
        <v>320</v>
      </c>
      <c r="D29" s="130"/>
    </row>
    <row r="30" spans="1:4" ht="15" customHeight="1" x14ac:dyDescent="0.25">
      <c r="A30" s="137" t="s">
        <v>161</v>
      </c>
      <c r="B30" s="138" t="s">
        <v>292</v>
      </c>
      <c r="C30" s="130" t="s">
        <v>320</v>
      </c>
      <c r="D30" s="130"/>
    </row>
    <row r="31" spans="1:4" x14ac:dyDescent="0.25">
      <c r="A31" s="137" t="s">
        <v>155</v>
      </c>
      <c r="B31" s="138" t="s">
        <v>293</v>
      </c>
      <c r="C31" s="130" t="s">
        <v>321</v>
      </c>
      <c r="D31" s="130"/>
    </row>
    <row r="32" spans="1:4" ht="30" x14ac:dyDescent="0.25">
      <c r="A32" s="137" t="s">
        <v>294</v>
      </c>
      <c r="B32" s="138" t="s">
        <v>293</v>
      </c>
      <c r="C32" s="130" t="s">
        <v>321</v>
      </c>
      <c r="D32" s="130"/>
    </row>
    <row r="33" spans="1:4" x14ac:dyDescent="0.25">
      <c r="A33" s="137" t="s">
        <v>151</v>
      </c>
      <c r="B33" s="138" t="s">
        <v>295</v>
      </c>
      <c r="C33" s="130" t="s">
        <v>322</v>
      </c>
      <c r="D33" s="130"/>
    </row>
    <row r="34" spans="1:4" x14ac:dyDescent="0.25">
      <c r="A34" s="140" t="s">
        <v>268</v>
      </c>
      <c r="B34" s="141" t="s">
        <v>285</v>
      </c>
      <c r="C34" s="132" t="s">
        <v>314</v>
      </c>
      <c r="D34" s="132"/>
    </row>
  </sheetData>
  <sortState ref="A10:E40">
    <sortCondition ref="A10:A40"/>
  </sortState>
  <mergeCells count="5">
    <mergeCell ref="A2:D2"/>
    <mergeCell ref="A3:D3"/>
    <mergeCell ref="A5:D5"/>
    <mergeCell ref="A6:D6"/>
    <mergeCell ref="A4:D4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8</vt:i4>
      </vt:variant>
    </vt:vector>
  </HeadingPairs>
  <TitlesOfParts>
    <vt:vector size="14" baseType="lpstr">
      <vt:lpstr>PLANILHA</vt:lpstr>
      <vt:lpstr>BDI EQUIP</vt:lpstr>
      <vt:lpstr>BDI SERV</vt:lpstr>
      <vt:lpstr>COMPOSIÇÕES</vt:lpstr>
      <vt:lpstr>CRONOGRAMA</vt:lpstr>
      <vt:lpstr>HISTOGRAMA</vt:lpstr>
      <vt:lpstr>'BDI EQUIP'!Area_de_impressao</vt:lpstr>
      <vt:lpstr>'BDI SERV'!Area_de_impressao</vt:lpstr>
      <vt:lpstr>COMPOSIÇÕES!Area_de_impressao</vt:lpstr>
      <vt:lpstr>CRONOGRAMA!Area_de_impressao</vt:lpstr>
      <vt:lpstr>HISTOGRAMA!Area_de_impressao</vt:lpstr>
      <vt:lpstr>PLANILHA!Area_de_impressao</vt:lpstr>
      <vt:lpstr>COMPOSIÇÕES!Titulos_de_impressao</vt:lpstr>
      <vt:lpstr>PLANILHA!Titulos_de_impressao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Allyne Rodrigues Ribeiro Felix</dc:creator>
  <cp:lastModifiedBy>Allyne Rodrigues Ribeiro Felix</cp:lastModifiedBy>
  <cp:lastPrinted>2015-05-11T13:19:28Z</cp:lastPrinted>
  <dcterms:created xsi:type="dcterms:W3CDTF">2014-10-02T11:43:49Z</dcterms:created>
  <dcterms:modified xsi:type="dcterms:W3CDTF">2015-05-11T13:29:58Z</dcterms:modified>
</cp:coreProperties>
</file>